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CAP SO" sheetId="1" r:id="rId1"/>
    <sheet name="cap huyen" sheetId="2" r:id="rId2"/>
    <sheet name="TONG HOP" sheetId="3" r:id="rId3"/>
  </sheets>
  <definedNames/>
  <calcPr fullCalcOnLoad="1"/>
</workbook>
</file>

<file path=xl/sharedStrings.xml><?xml version="1.0" encoding="utf-8"?>
<sst xmlns="http://schemas.openxmlformats.org/spreadsheetml/2006/main" count="999" uniqueCount="719">
  <si>
    <t>CẢI CÁCH THỦ TỤC HÀNH CHÍNH</t>
  </si>
  <si>
    <t>Xử lý các vấn đề phát hiện qua rà soát TTHC</t>
  </si>
  <si>
    <t>Không thực hiện: 0</t>
  </si>
  <si>
    <t>CẢI CÁCH TÀI CHÍNH CÔNG</t>
  </si>
  <si>
    <t>Thấp hơn so với năm trước liền kề: 0</t>
  </si>
  <si>
    <t>1.1.1</t>
  </si>
  <si>
    <t>1.1.2</t>
  </si>
  <si>
    <t>1.3.1</t>
  </si>
  <si>
    <t>1.3.2</t>
  </si>
  <si>
    <t>2.1.1</t>
  </si>
  <si>
    <t>2.1.2</t>
  </si>
  <si>
    <t>3.2.1</t>
  </si>
  <si>
    <t>3.2.2</t>
  </si>
  <si>
    <t>6.1.1</t>
  </si>
  <si>
    <t>6.1.2</t>
  </si>
  <si>
    <t>6.2.1</t>
  </si>
  <si>
    <t>6.2.2</t>
  </si>
  <si>
    <t>7.2.1</t>
  </si>
  <si>
    <t>7.2.2</t>
  </si>
  <si>
    <t>Lĩnh vực/Tiêu chí/Tiêu chí thành phần</t>
  </si>
  <si>
    <t>3.4.1</t>
  </si>
  <si>
    <t>3.4.2</t>
  </si>
  <si>
    <t>3.5.1</t>
  </si>
  <si>
    <t>3.5.2</t>
  </si>
  <si>
    <t>TT</t>
  </si>
  <si>
    <t xml:space="preserve">Phụ lục số 01 </t>
  </si>
  <si>
    <t>Công tác kiểm tra CCHC</t>
  </si>
  <si>
    <t>CÔNG TÁC CHỈ ĐẠO ĐIỀU HÀNH CCHC</t>
  </si>
  <si>
    <t>Kế hoạch CCHC</t>
  </si>
  <si>
    <t>Ban hành kế hoạch CCHC</t>
  </si>
  <si>
    <t>Mức độ hoàn thành kế hoạch CCHC</t>
  </si>
  <si>
    <t>Hoàn thành dưới 80% kế hoạch: 0</t>
  </si>
  <si>
    <t>Xử lý các vấn đề phát hiện qua kiểm tra</t>
  </si>
  <si>
    <t>Công tác tuyên truyền CCHC</t>
  </si>
  <si>
    <t>1.4.1</t>
  </si>
  <si>
    <t>Mức độ hoàn thành kế hoạch tuyên truyền CCHC</t>
  </si>
  <si>
    <t>1.4.2</t>
  </si>
  <si>
    <t>Thực hiện các hình thức tuyên truyền CCHC</t>
  </si>
  <si>
    <t>Không đúng quy định: 0</t>
  </si>
  <si>
    <t>Thực hiện cơ chế một cửa, cơ chế một cửa liên thông</t>
  </si>
  <si>
    <t>3.3.1</t>
  </si>
  <si>
    <t>3.3.2</t>
  </si>
  <si>
    <t>3.3.3</t>
  </si>
  <si>
    <t xml:space="preserve"> Kết quả giải quyết hồ sơ TTHC</t>
  </si>
  <si>
    <t>Thực hiện việc xin lỗi người dân, tổ chức khi để xảy ra trễ hẹn trong giải quyết hồ sơ TTHC</t>
  </si>
  <si>
    <t>CẢI CÁCH TỔ CHỨC BỘ MÁY HÀNH CHÍNH</t>
  </si>
  <si>
    <t>4.1.1</t>
  </si>
  <si>
    <t>4.1.2</t>
  </si>
  <si>
    <t>4.1.3</t>
  </si>
  <si>
    <t>Thực hiện các quy định về quản lý biên chế</t>
  </si>
  <si>
    <t>4.2.1</t>
  </si>
  <si>
    <t>Thực hiện quy định về sử dụng biên chế hành chính</t>
  </si>
  <si>
    <t>4.2.2</t>
  </si>
  <si>
    <t>Thực hiện phân cấp quản lý</t>
  </si>
  <si>
    <t>4.3.1</t>
  </si>
  <si>
    <t>Không thực hiện đầy đủ các quy định: 0</t>
  </si>
  <si>
    <t>4.3.2</t>
  </si>
  <si>
    <t>4.3.3</t>
  </si>
  <si>
    <t xml:space="preserve"> </t>
  </si>
  <si>
    <t>Dưới 100% số vấn đề phát hiện được xử lý hoặc kiến nghị xử lý: 0</t>
  </si>
  <si>
    <t>Thực hiện cơ cấu công chức, viên chức theo vị trí việc làm</t>
  </si>
  <si>
    <t>5.1.1</t>
  </si>
  <si>
    <t>Dưới 60% số cơ quan, tổ chức: 0</t>
  </si>
  <si>
    <t>5.1.2</t>
  </si>
  <si>
    <t>Dưới 60% số đơn vị: 0</t>
  </si>
  <si>
    <t>Tuyển dụng công chức, viên chức</t>
  </si>
  <si>
    <t>5.2.1</t>
  </si>
  <si>
    <t>Đúng quy định: 0.5</t>
  </si>
  <si>
    <t>5.2.2</t>
  </si>
  <si>
    <t>5.3.1</t>
  </si>
  <si>
    <t>5.3.2</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</si>
  <si>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</si>
  <si>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</si>
  <si>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</si>
  <si>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</si>
  <si>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</si>
  <si>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Mức độ hoàn thành kế hoạch đào tạo, bồi dưỡng cán bộ, công chức, viên chức</t>
  </si>
  <si>
    <t>Tổ chức thực hiện công tác tài chính - ngân sách</t>
  </si>
  <si>
    <t>Thực hiện giải ngân kế hoạch đầu tư vốn ngân sách nhà nước hàng năm</t>
  </si>
  <si>
    <t>Công tác quản lý, sử dụng tài sản công</t>
  </si>
  <si>
    <t>6.3.1</t>
  </si>
  <si>
    <t>6.3.2</t>
  </si>
  <si>
    <t>Ứng dụng công nghệ thông tin (CNTT) của tỉnh</t>
  </si>
  <si>
    <t>7.1.1</t>
  </si>
  <si>
    <t>Thực hiện tiếp nhận hồ sơ, trả kết quả giải quyết TTHC qua dịch vụ bưu chính công ích (BCCI)</t>
  </si>
  <si>
    <t>Áp dụng Hệ thống quản lý chất lượng (ISO 9001) theo quy định</t>
  </si>
  <si>
    <t>Dưới 100% số cơ quan, đơn vị: 0</t>
  </si>
  <si>
    <t>Thực hiện các nhiệm vụ được UBND tỉnh, Chủ tịch UBND tỉnh giao</t>
  </si>
  <si>
    <t>Sắp xếp tổ chức bộ máy và kiện toàn chức năng, nhiệm vụ của các phòng, ban chuyên môn cấp huyện</t>
  </si>
  <si>
    <t xml:space="preserve">Thực hiện các quy định về phân cấp quản lý do Chính phủ; các bộ, ngành và UBND tỉnh ban hành </t>
  </si>
  <si>
    <t>Tỷ lệ đơn vị sự nghiệp thuộc huyện bố trí viên chức theo đúng vị trí việc làm được phê duyệt</t>
  </si>
  <si>
    <t>Tổ chức thực hiện các kiến nghị sau thanh tra, kiểm tra, kiểm toán về tài chính, ngân sách</t>
  </si>
  <si>
    <t>Tỷ lệ phòng, ban chuyên môn cấp huyện thực hiện đúng việc duy trì, cải tiến ISO 9001 theo quy định</t>
  </si>
  <si>
    <t>Dưới 70% số đơn vị: 0</t>
  </si>
  <si>
    <t>Thực hiện thu ngân sách hàng năm của huyện theo Kế hoạch được HĐND tỉnh giao</t>
  </si>
  <si>
    <t>Tỷ lệ UBND cấp xã thực hiện đúng việc duy trì, cải tiến ISO 9001 theo quy định</t>
  </si>
  <si>
    <t>3.6.1</t>
  </si>
  <si>
    <t>3.6.2</t>
  </si>
  <si>
    <t>Năng lực cạnh tranh cấp tỉnh (DDCI)</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</si>
  <si>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</si>
  <si>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</si>
  <si>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</si>
  <si>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</si>
  <si>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</si>
  <si>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</si>
  <si>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 xml:space="preserve">  Phụ lục số 02</t>
  </si>
  <si>
    <t>XÂY DỰNG VÀ TỔ CHỨC THỰC HIỆN VĂN BẢN QUY PHẠM PHÁP LUẬT TẠI HUYỆN</t>
  </si>
  <si>
    <t>2.2.1</t>
  </si>
  <si>
    <t>2.2.2</t>
  </si>
  <si>
    <t>2.5.1</t>
  </si>
  <si>
    <t>2.5.2</t>
  </si>
  <si>
    <t>Trả lời kiến nghị cá nhân, tổ chức để tháo gỡ khó khăn, vướng mắc liên quan đến cơ chế, chính sách phạm vi quản lý của ngành, lĩnh vực</t>
  </si>
  <si>
    <t>Không đầy đủ hoặc không kịp thời: 0</t>
  </si>
  <si>
    <t>Tiếp nhận, xử lý phản ánh, kiến nghị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</si>
  <si>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</si>
  <si>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</si>
  <si>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</si>
  <si>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Thực hiện quy định về số lượng người làm việc hưởng lương từ ngân sách nhà nước trong các đơn vị sự nghiệp công lập thuộc sở, ngành</t>
  </si>
  <si>
    <t>7.3.1</t>
  </si>
  <si>
    <t>7.3.2</t>
  </si>
  <si>
    <t>Dưới 95% TTHC được thiết lập đúng: 0</t>
  </si>
  <si>
    <t>Xử lý văn bản QPPL sau rà soát</t>
  </si>
  <si>
    <t>Theo dõi thi hành pháp luật (THPL)</t>
  </si>
  <si>
    <t>5.3.3</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</si>
  <si>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</si>
  <si>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</si>
  <si>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</si>
  <si>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Thực hiện quy định về sử dụng biên chế, người làm việc được cấp có thẩm quyền giao</t>
  </si>
  <si>
    <t>Chưa thực hiện đầy đủ, không đúng tiến độ: 0</t>
  </si>
  <si>
    <t>5.1.3</t>
  </si>
  <si>
    <t>5.1.4</t>
  </si>
  <si>
    <t>TÁC ĐỘNG CỦA CCHC ĐẾN CÁC CHỈ TIÊU PHÁT TRIỂN KT-XH</t>
  </si>
  <si>
    <t>Đánh giá mức độ hài lòng của người dân, tổ chức (SIPAS)</t>
  </si>
  <si>
    <t>Kiểm tra dưới 20% số cơ quan, đơn vị: 0</t>
  </si>
  <si>
    <t>TTHC được tiếp nhận, thẩm định, giải quyết, trả kết quả tại TT HCC (4 tại chỗ)</t>
  </si>
  <si>
    <t>Dưới 80% kiến nghị của cá nhân, tổ chức được trả lời: 0</t>
  </si>
  <si>
    <t>Sắp xếp tổ chức bộ máy và kiện toàn chức năng, nhiệm vụ của các phòng, ban, đơn vị trực thuộc</t>
  </si>
  <si>
    <t>Chấp hành kỷ luật, kỷ cương hành chính của công chức, viên chức, người lao động</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</si>
  <si>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</si>
  <si>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</si>
  <si>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</si>
  <si>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</si>
  <si>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</si>
  <si>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Thực hiện thanh tra, kiểm tra việc thực hiện nhiệm vụ thuộc phạm vi quản lý nhà nước của ngành đã phân cấp cho địa phương</t>
  </si>
  <si>
    <t>Xử lý các vấn đề về phân cấp phát hiện qua thanh tra, kiểm tra</t>
  </si>
  <si>
    <t>Xây dựng bảng mô tả công việc, khung năng lực theo từng vị trí việc làm của viên chức theo Danh mục vị trí việc làm đã được phê duyệt</t>
  </si>
  <si>
    <t>Cung cấp dịch vụ công trực tuyến</t>
  </si>
  <si>
    <t>Tỷ lệ TTHC cung cấp trực tuyến mức độ 3, 4 có phát sinh hồ sơ</t>
  </si>
  <si>
    <t>Tỷ lệ hồ sơ TTHC được xử lý trực tuyến mức độ 3 và 4</t>
  </si>
  <si>
    <t>Xử lý văn bản trái pháp luật do cơ quan có thẩm quyền kiểm tra kiến nghị</t>
  </si>
  <si>
    <t>Dưới 95% hồ sơ TTHC trong năm được giải quyết đúng hạn: 0</t>
  </si>
  <si>
    <t>Có sử dụng hợp đồng lao động làm công việc chuyên môn, nghiệp vụ ở các vị trí việc làm được xác định là công chức trong các cơ quan hành chính: 0</t>
  </si>
  <si>
    <t>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 0</t>
  </si>
  <si>
    <t>Bổ nhiệm chức danh nghề nghiệp; thực hiện thi hoặc xét thăng hạng chức danh nghề nghiệp theo thẩm quyền</t>
  </si>
  <si>
    <t>Bổ nhiệm chức danh nghề nghiệp viên chức theo các văn bản của bộ, ngành</t>
  </si>
  <si>
    <t>Không kịp thời hoặc không đúng quy định: 0</t>
  </si>
  <si>
    <t>Cập nhật thông tin cán bộ, công chức, viên chức vào phần mềm quản lý CBCCVC của tỉnh</t>
  </si>
  <si>
    <t>Tỷ lệ hồ sơ TTHC được tiếp nhận qua dịch vụ BCCI</t>
  </si>
  <si>
    <t>Tỷ lệ kết quả giải quyết TTHC được trả qua dịch vụ BCCI</t>
  </si>
  <si>
    <t>Dưới 90% chỉ tiêu đạt và vượt: 0</t>
  </si>
  <si>
    <t xml:space="preserve">Thực hiện chế độ báo cáo CCHC định kỳ </t>
  </si>
  <si>
    <t>Doanh nghiệp, HTX và Hộ kinh doanh thành lập mới tăng dưới 10% so với năm trước liền kề: 0</t>
  </si>
  <si>
    <t>Tỷ lệ hồ sơ TTHC được tiếp nhận qua dịch vụ BCCI tại TT PV HCC</t>
  </si>
  <si>
    <t>Tỷ lệ kết quả giải quyết TTHC được trả qua dịch vụ BCCI tại TT PV HCC</t>
  </si>
  <si>
    <t>Công bố HTQLCL phù hợp TCVN ISO 9001:2015</t>
  </si>
  <si>
    <t>2.1</t>
  </si>
  <si>
    <t>2.2</t>
  </si>
  <si>
    <t>2.3</t>
  </si>
  <si>
    <t>2.4</t>
  </si>
  <si>
    <t>2.5</t>
  </si>
  <si>
    <t>7.2</t>
  </si>
  <si>
    <t>1.2</t>
  </si>
  <si>
    <t>7.1</t>
  </si>
  <si>
    <t>7.3</t>
  </si>
  <si>
    <t>7.4</t>
  </si>
  <si>
    <t>7.4.1</t>
  </si>
  <si>
    <t>7.4.2</t>
  </si>
  <si>
    <t>3.2</t>
  </si>
  <si>
    <t>3.3</t>
  </si>
  <si>
    <t>3.4</t>
  </si>
  <si>
    <t>3.5</t>
  </si>
  <si>
    <t>3.1</t>
  </si>
  <si>
    <t>4.1</t>
  </si>
  <si>
    <t>4.2</t>
  </si>
  <si>
    <t>4.3</t>
  </si>
  <si>
    <t>5.1</t>
  </si>
  <si>
    <t>5.2</t>
  </si>
  <si>
    <t>5.3</t>
  </si>
  <si>
    <t>5.4</t>
  </si>
  <si>
    <t>6.1</t>
  </si>
  <si>
    <t>6.2</t>
  </si>
  <si>
    <t>6.3</t>
  </si>
  <si>
    <t>6.4</t>
  </si>
  <si>
    <t>1.1</t>
  </si>
  <si>
    <t>1.3</t>
  </si>
  <si>
    <t>1.4</t>
  </si>
  <si>
    <t>1.5</t>
  </si>
  <si>
    <t>3.5.3</t>
  </si>
  <si>
    <t>3.6</t>
  </si>
  <si>
    <t>5.5</t>
  </si>
  <si>
    <t>5.5.3</t>
  </si>
  <si>
    <t>5.6</t>
  </si>
  <si>
    <t>5.7</t>
  </si>
  <si>
    <t>8.1</t>
  </si>
  <si>
    <t>8.2</t>
  </si>
  <si>
    <t>8.3</t>
  </si>
  <si>
    <t>8.4</t>
  </si>
  <si>
    <t>7.1.2</t>
  </si>
  <si>
    <t>7.1.3</t>
  </si>
  <si>
    <t>2.6</t>
  </si>
  <si>
    <t>Điểm chuẩn</t>
  </si>
  <si>
    <t xml:space="preserve">Điểm chuẩn </t>
  </si>
  <si>
    <t>Tỷ lệ các phòng, ban chuyên môn và UBND cấp xã được kiểm tra trong năm</t>
  </si>
  <si>
    <t>Hoàn thiện Đề án vị trí việc làm, bảng mô tả công việc, khung năng lực trình cấp có thẩm quyền phê duyệt theo quy định hiện hành</t>
  </si>
  <si>
    <t>Thực hiện quy định về tuyển dụng công chức tại UBND cấp xã</t>
  </si>
  <si>
    <t>Thực hiện công tác quyết toán ngân sách</t>
  </si>
  <si>
    <t>Thực hiện chế độ công khai quyết toán ngân sách theo quy định</t>
  </si>
  <si>
    <t>Hồ sơ quyết toán đảm bảo</t>
  </si>
  <si>
    <t>Báo cáo kết quả cơ chế tự chủ, tự chịu trách nhiệm</t>
  </si>
  <si>
    <t>Thu nhập tăng thêm của đơn vị (TNTT)</t>
  </si>
  <si>
    <t>6.4.1</t>
  </si>
  <si>
    <t>6.4.2</t>
  </si>
  <si>
    <t>Quy định tiêu chí làm căn cứ chi trả thu nhập</t>
  </si>
  <si>
    <t>Thực hiện chế độ báo cáo về thực hành tiết kiệm</t>
  </si>
  <si>
    <t>6.5</t>
  </si>
  <si>
    <t>6.6</t>
  </si>
  <si>
    <t>6.6.1</t>
  </si>
  <si>
    <t>6.6.2</t>
  </si>
  <si>
    <t>Thu đạt chỉ tiêu từ 50% đến dưới 70%: 0,5</t>
  </si>
  <si>
    <t>Thu đạt chỉ tiêu dưới 50%: 0</t>
  </si>
  <si>
    <t>Không ban hành Kế hoạch hoặc ban hành Kế hoạch ứng dụng CNTT chậm, chất lượng hạn chế: 0</t>
  </si>
  <si>
    <t>Thực hiện báo cáo tình hình quản lý, sử dụng tài sản công</t>
  </si>
  <si>
    <t>Dưới 100% TTHC đã được UBND tỉnh phê duyệt đã được công bố: 0</t>
  </si>
  <si>
    <t>Trong năm không có cán bộ, công chức cấp xã bị kỷ luật từ mức cảnh cáo trở lên: 0,5</t>
  </si>
  <si>
    <t>Hoàn thành từ 80% - 100% kế hoạch thì điểm đánh giá được tính theo công thức: (Tỷ lệ % hoàn thành x 0,5)/100%</t>
  </si>
  <si>
    <t>Hoàn thành từ 80% - 100% kế hoạch thì điểm đánh giá được tính theo công thức: (Tỷ lệ hoàn thành x 1.00)/100%</t>
  </si>
  <si>
    <t>Tuyên truyền nội dung CCHC thông qua các phương tiện thông tin đại chúng: 0,5</t>
  </si>
  <si>
    <t>Tuyên truyền nội dung CCHC thông qua các hình thức khác: 0,5</t>
  </si>
  <si>
    <t>Thực hiện công tác văn thư, lưu trữ</t>
  </si>
  <si>
    <t>Chưa thực hiện: 0</t>
  </si>
  <si>
    <t>Thực hiện chế độ báo cáo về thực hành tiết kiệm, chống lãng phí</t>
  </si>
  <si>
    <t>Lập và gửi báo cáo quyết toán</t>
  </si>
  <si>
    <t>Ban hành Quy chế quản lý, sử dụng tài sản công thuộc phạm vi quản lý theo quy định tại điều 7 Thông tư 144/2017/TT-BTC ngày 29/12/2017</t>
  </si>
  <si>
    <t>Thực hiện báo cáo tình hình quản lý, sử dụng tài sản công theo quy định tại Điều 130 Nghị định 151/2017/NĐ-CP ngày 26/12/2017 của Chính phủ</t>
  </si>
  <si>
    <t>6.5.1</t>
  </si>
  <si>
    <t>Báo cáo tình hình thực hiện Nghị định 43/2005/NĐ-CP hoặc Nghị định 16/2015/NĐ-CP</t>
  </si>
  <si>
    <t>6.5.2</t>
  </si>
  <si>
    <t>Quy định tiêu chí làm căn cứ chi trả thu nhập tăng thêm thể hiện trong quy chế chi tiêu nội bộ của đơn vị sự nghiệp công lập</t>
  </si>
  <si>
    <t>Hoàn thành từ 80% - 100% kế hoạch thì điểm đánh giá được tính theo công thức: (Tỷ lệ % hoàn thành x 1.00)/100%</t>
  </si>
  <si>
    <t>Báo cáo đầy đủ, đảm bảo thời gian quy định: 0,5</t>
  </si>
  <si>
    <t>Đã ban hành Danh mục hồ sơ của cơ quan, đơn vị và cập nhật Danh mục trên Hệ thống QLVB&amp;ĐH: 0,5</t>
  </si>
  <si>
    <t>Có công khai nhưng không đảm bảo thời gian quy định: 0,25</t>
  </si>
  <si>
    <t>Không công khai: 0</t>
  </si>
  <si>
    <t>Đúng nội dung, đầy đủ mẫu biểu và đảm bảo thời gian quy định: 0,5</t>
  </si>
  <si>
    <t>Đúng nội dung, đầy đủ mẫu biểu nhưng không đảm bảo thời gian quy định: 0,25</t>
  </si>
  <si>
    <t>Không đúng nội dung, mẫu biểu hoặc thời gian quy định hoặc cả hai: 0</t>
  </si>
  <si>
    <t>Đạt tỷ lệ giải ngân từ 50% - dưới 70% so với kế hoạch được giao: 0,5</t>
  </si>
  <si>
    <t>Đạt dưới 50% so với kế hoạch được giao: 0</t>
  </si>
  <si>
    <t>Dưới 80% số kiến nghị được thực hiện: 0</t>
  </si>
  <si>
    <t>TNTT bình quân tháng từ mức 0,2 lương cơ sở trở lên: 0,5</t>
  </si>
  <si>
    <t>TNTT bình quân tháng nhỏ hơn mức 0,2 lương cơ sở: 0,25</t>
  </si>
  <si>
    <t>Không có thu nhập tăng thêm: 0</t>
  </si>
  <si>
    <t>Có báo cáo nhưng không theo đúng thời gian quy định của cơ quan có thẩm quyền: 0,25</t>
  </si>
  <si>
    <t>Không có báo cáo: 0</t>
  </si>
  <si>
    <t>Có ban hành: 0,5</t>
  </si>
  <si>
    <t>Không ban hành: 0</t>
  </si>
  <si>
    <t>Có báo cáo theo đúng nội dung, đầy đủ mẫu biểu và đảm bảo thời gian quy định của cơ quan có thẩm quyền: 0,5</t>
  </si>
  <si>
    <t>Có báo cáo theo đúng nội dung, đầy đủ mẫu biểu nhưng không đảm bảo thời gian quy định của cơ quan có thẩm quyền: 0,25</t>
  </si>
  <si>
    <t>Không đúng nội dung, mẫu biểu và thời gian quy định: 0</t>
  </si>
  <si>
    <t>Có báo cáo, nhưng chậm hơn 15 ngày so với quy định: 0,25</t>
  </si>
  <si>
    <t>Có báo cáo theo đúng thời gian quy định của cơ quan có thẩm quyền: 0,5</t>
  </si>
  <si>
    <t>Có nhưng không đúng thời gian quy định của cơ quan có thẩm quyền: 0,25</t>
  </si>
  <si>
    <t xml:space="preserve"> Không có báo cáo: 0</t>
  </si>
  <si>
    <t>Từ 50% đến dưới 100% đơn vị SNCL thuộc ngành có quy định tiêu chí: 0,5</t>
  </si>
  <si>
    <t>Dưới 50% đơn vị SNCL thuộc ngành có quy định tiêu chí hoặc không có đơn vị SNCL nào quy định tiêu chí: 0</t>
  </si>
  <si>
    <t>Báo cáo không đầy đủ, không thực hiện báo cáo: 0</t>
  </si>
  <si>
    <t>Có ban hành : 0,5</t>
  </si>
  <si>
    <t>TNTT bình quân tháng từ mức 0,3 lương cơ sở trở lên: 0,5</t>
  </si>
  <si>
    <t>TNTT bình quân tháng nhỏ hơn mức 0,3 lương cơ sở: 0,25</t>
  </si>
  <si>
    <t>Ban hành Kế hoạch theo dõi tình hình thi hành pháp luật</t>
  </si>
  <si>
    <t>Điều tra, khảo sát tình hình thi hành pháp luật</t>
  </si>
  <si>
    <t>Báo cáo công tác theo dõi tình hình thi hành pháp luật</t>
  </si>
  <si>
    <t>2.2.3</t>
  </si>
  <si>
    <t>Tham mưu HĐND, UBND tỉnh xử lý văn bản trái pháp luật do cơ quan có thẩm quyền kiểm tra kiến nghị</t>
  </si>
  <si>
    <t>2.1.3</t>
  </si>
  <si>
    <t>Ban hành Kế hoạch trước ngày 15 tháng 01: 0,5</t>
  </si>
  <si>
    <t>Không ban hành Kế hoạch: 0</t>
  </si>
  <si>
    <t>Tổ chức điều tra, khảo sát: 0,5</t>
  </si>
  <si>
    <t>Không tổ chức điều tra khảo sát: 0</t>
  </si>
  <si>
    <t>Không ban hành báo cáo: 0</t>
  </si>
  <si>
    <t>2.3.1</t>
  </si>
  <si>
    <t>2.3.2</t>
  </si>
  <si>
    <t>Không thực hiện việc tham mưu: 0</t>
  </si>
  <si>
    <t>Thực hiện quy định về bổ nhiệm, bổ nhiệm lại vị trí lãnh đạo tại các phòng, ban và đơn vị sự nghiệp trực thuộc</t>
  </si>
  <si>
    <t>Thực hiện đúng quy định về số lượng cấp phó tại các phòng, ban, đơn vị trực thuộc</t>
  </si>
  <si>
    <t>Thực hiện quy định về bổ nhiệm, bổ nhiệm lại vị trí lãnh đạo tại các phòng, ban trực thuộc</t>
  </si>
  <si>
    <t>Ban hành kế hoạch và triển khai việc số hóa kết quả giải quyết thủ tục hành chính</t>
  </si>
  <si>
    <t>Không ban hành kế họach: 0</t>
  </si>
  <si>
    <t>Chuyên mục Chuyển đổi số trên trang thông tin điện tử của đơn vị</t>
  </si>
  <si>
    <t>Không có chuyên mục: 0</t>
  </si>
  <si>
    <t>7.5</t>
  </si>
  <si>
    <t>7.6</t>
  </si>
  <si>
    <t>Triển khai gồm ứng dụng họp thông minh và giải pháp họp trực tuyến: 1</t>
  </si>
  <si>
    <t>Triển khai một trong hai gồm ứng dụng họp thông minh hoặc giải pháp họp trực tuyến: 0,5</t>
  </si>
  <si>
    <t>Chưa triển khai: 0</t>
  </si>
  <si>
    <t>7.7</t>
  </si>
  <si>
    <t>7.7.1</t>
  </si>
  <si>
    <t>7.7.2</t>
  </si>
  <si>
    <t>7.7.3</t>
  </si>
  <si>
    <t>7.8</t>
  </si>
  <si>
    <t>7.8.2</t>
  </si>
  <si>
    <t>7.8.3</t>
  </si>
  <si>
    <t>ĐIỀU TRA XÃ HỘI HỌC</t>
  </si>
  <si>
    <t>8</t>
  </si>
  <si>
    <t>8.2.1</t>
  </si>
  <si>
    <t>8.2.2</t>
  </si>
  <si>
    <t>8.2.3</t>
  </si>
  <si>
    <t>8.2.4</t>
  </si>
  <si>
    <t>8.2.5</t>
  </si>
  <si>
    <t>Có báo cáo theo đúng nội dung, đầy đủ mẫu biểu nhưng không đảm bảo thời gian quy định của cơ quan có thẩm quyền: 0,5</t>
  </si>
  <si>
    <t>Có báo cáo, nhưng chậm hơn 05 ngày so với quy định: 0,5</t>
  </si>
  <si>
    <t>Đầy đủ, đúng thời gian: 0,5</t>
  </si>
  <si>
    <t>Đầy đủ, đúng quy định: 0,5</t>
  </si>
  <si>
    <t>Đúng quy định: 0,5</t>
  </si>
  <si>
    <t>Có ban hành kế hoạch: 0,5</t>
  </si>
  <si>
    <t>Ban hành Kế hoạch ứng dụng CNTT đảm bảo quy định: 0,5</t>
  </si>
  <si>
    <t>Có chuyên mục và có bài viêt: 0,5</t>
  </si>
  <si>
    <t>9</t>
  </si>
  <si>
    <t>9.1</t>
  </si>
  <si>
    <t>9.2</t>
  </si>
  <si>
    <t>9.2.1</t>
  </si>
  <si>
    <t>9.2.2</t>
  </si>
  <si>
    <t>9.2.3</t>
  </si>
  <si>
    <t>9.2.4</t>
  </si>
  <si>
    <t>9.2.5</t>
  </si>
  <si>
    <t>Ban hành Kế hoạch ứng dụng CNTT đảm bảo quy định : 0,5</t>
  </si>
  <si>
    <t>Công khai đảm bảo thời gian quy định: 0,5</t>
  </si>
  <si>
    <t>Doanh nghiệp, HTX và Hộ kinh doanh thành lập mới tăng từ 10% - dưới 20% so với năm trước liền kề thì điểm đánh giá được tính theo công thức: (Tỷ lệ % DN thành lập mới) x 1.00)/20%</t>
  </si>
  <si>
    <t>Có chuyên mục và có bài viết: 0,5</t>
  </si>
  <si>
    <t xml:space="preserve">Kết quả đánh giá năng lực cạnh tranh của các sở, ban, ngành (DDCI) </t>
  </si>
  <si>
    <t>Kết quả đánh giá năng lực cạnh tranh của UBND cấp huyện (DDCI)</t>
  </si>
  <si>
    <t>CẢI CÁCH CHẾ ĐỘ CÔNG VỤ</t>
  </si>
  <si>
    <t>XÂY DỰNG VÀ PHÁT TRIỂN CHÍNH QUYỀN ĐIỆN TỬ, CHÍNH QUYỀN SỐ</t>
  </si>
  <si>
    <t>Hoàn thành từ 80% - 100% kế hoạch thì điểm đánh giá được tính theo tỷ lệ %: (Tỷ lệ % hoàn thành x 1.00)/100%</t>
  </si>
  <si>
    <t>Thực hiện quy định của Trung ương, UBND tỉnh về tổ chức bộ máy</t>
  </si>
  <si>
    <t>Mức độ hoàn thành kế hoạch đào tạo, bồi dưỡng công chức, viên chức</t>
  </si>
  <si>
    <t>Dưới 95% TTHC hoặc Quyết định công bố TTHC thuộc thẩm quyền giải quyết được niêm yết, công khai đúng quy định: 0</t>
  </si>
  <si>
    <t>Công khai tiến độ, kết quả giải quyết hồ sơ TTHC trên Trang TTĐT của UBND cấp huyện</t>
  </si>
  <si>
    <t>Sắp xếp tổ chức bộ máy và kiện toàn chức năng, nhiệm vụ của các đơn vị sự nghiệp công lập trực thuộc UBND cấp huyện</t>
  </si>
  <si>
    <t>Tỷ lệ phòng, ban chuyên môn của UBND cấp huyện bố trí công chức theo đúng vị trí việc làm được phê duyệt</t>
  </si>
  <si>
    <t>Ban hành quy chế quản lý, sử dụng tài sản công thuộc phạm vi quản lý theo quy định tại Điều 7 Thông tư 144/2017/TT-BTC ngày 29/12/2017 của Bộ Tài chính</t>
  </si>
  <si>
    <t>Xây dựng, áp dụng và công bố HTQLCL phù hợp TCVN ISO 9001:2015</t>
  </si>
  <si>
    <t>Duy trì, cải tiến HTQLCL phù hợp TCVN ISO 9001:2015</t>
  </si>
  <si>
    <t>Có đánh giá nội bộ HTQLCL phù hợp TCVN ISO 9001:2015 và khắc phục những điểm không phù hợp: 0,5</t>
  </si>
  <si>
    <t>Có rà soát, cập nhật văn bản quy phạm pháp luật đã hết hiệu lực: 0,25</t>
  </si>
  <si>
    <t>Có họp xem xét lãnh đạo: 0,25</t>
  </si>
  <si>
    <t>Ban hành Kế hoạch từ ngày 15 tháng 01 trở đi: 0,25</t>
  </si>
  <si>
    <t>Ban hành báo cáo kịp thời (trước ngày 15 tháng 11), có số liệu đầy đủ, chính xác theo quy định: 1,0</t>
  </si>
  <si>
    <t>Ban hành báo cáo không kịp thời (từ ngày 15 tháng 11 trở đi) hoặc có số liệu không đầy đủ, không chính xác theo quy định: 0,5</t>
  </si>
  <si>
    <t>Ban hành báo cáo kịp thời (trước ngày 15 tháng 01) và có số liệu đầy đủ theo quy định: 1,0</t>
  </si>
  <si>
    <t>Ban hành báo cáo không kịp thời (từ ngày 15 tháng 01 trở đi) hoặc có số liệu không đầy đủ, không chính xác theo quy định: 0,5</t>
  </si>
  <si>
    <t>Có tham mưu xử lý nhưng không kịp thời, không đúng thời gian theo quy định: 0,5</t>
  </si>
  <si>
    <t>Từ 95% - dưới 100% TTHC hoặc Quyết định công bố TTHC thuộc thẩm quyền giải quyết được niêm yết, công khai đúng quy định: 0,5</t>
  </si>
  <si>
    <t>Đảm bảo theo quy định: 0,5</t>
  </si>
  <si>
    <t>Thực hiện đầy đủ các quy định: 0,5</t>
  </si>
  <si>
    <t>100% số vấn đề phát hiện được xử lý hoặc kiến nghị xử lý: 0,5</t>
  </si>
  <si>
    <t>Từ 80% - dưới 100% số cơ quan, tổ chức: 0,5</t>
  </si>
  <si>
    <t>Thực hiện đầy đủ, đúng tiến độ: 0,5</t>
  </si>
  <si>
    <t>Từ 60% - dưới 80% số cơ quan, tổ chức: 0,25</t>
  </si>
  <si>
    <t>Thực hiện đầy đủ, đúng tiến độ: 1,0</t>
  </si>
  <si>
    <t>100% số đơn vị:1,0</t>
  </si>
  <si>
    <t>Từ 80% - dưới 100% số đơn vị: 0,5</t>
  </si>
  <si>
    <t>Từ 60% - dưới 80% số đơn vị: 0,25</t>
  </si>
  <si>
    <t>100% số lãnh đạo cấp phòng thuộc UBND cấp huyện và tương đương được bổ nhiệm đúng quy định: 0,25</t>
  </si>
  <si>
    <t>100% số lãnh đạo cấp phòng thuộc UBND cấp huyện và tương đương được bổ nhiệm lại đúng quy định: 0,25</t>
  </si>
  <si>
    <t>100% số lãnh đạo cấp phòng thuộc các đơn vị sự nghiệp trực thuộc và tương đương được bổ nhiệm đúng quy định: 0,25</t>
  </si>
  <si>
    <t>100% số lãnh đạo cấp phòng thuộc các đơn vị sự nghiệp trực thuộc và tương đương được bổ nhiệm lại đúng quy định: 0,25</t>
  </si>
  <si>
    <t>100% TTHC đã được UBND tỉnh phê duyệt đã được công bố: 1,0</t>
  </si>
  <si>
    <t>100% số cơ quan, đơn vị: 0,5</t>
  </si>
  <si>
    <t>Từ 90% số đơn vị trở lên: 0,5</t>
  </si>
  <si>
    <t>Từ 70% - dưới 90% số đơn vị: 0,25</t>
  </si>
  <si>
    <t>Bằng so với năm trước liền kề: 0,5</t>
  </si>
  <si>
    <t>Doanh nghiệp, HTX và Hộ kinh doanh thành lập mới tăng từ 20% trở lên so với năm trước liền kề: 1,0</t>
  </si>
  <si>
    <t>100% chỉ tiêu đạt và vượt: 1,0</t>
  </si>
  <si>
    <t>Thu đạt chỉ tiêu từ 70% trở lên: 1,0</t>
  </si>
  <si>
    <t>Từ 90% - dưới 100% chỉ tiêu đạt và vượt: 0,5</t>
  </si>
  <si>
    <t>Kiểm tra từ 30% số cơ quan, đơn vị trở lên: 0,5</t>
  </si>
  <si>
    <t>Kiểm tra từ 20% - dưới 30% số cơ quan, đơn vị: 0,25</t>
  </si>
  <si>
    <t>100% TTHC hoặc Quyết định công bố TTHC thuộc thẩm quyền giải quyết của đơn vị được niêm yết, công khai đầy đủ, đúng quy định: 1,0</t>
  </si>
  <si>
    <t>Từ 95% - dưới 100% hồ sơ đã được cập nhật, số hóa trên phần mềm: 0,5</t>
  </si>
  <si>
    <t>100% hồ sơ đã được cập nhật, số hóa trên phần mềm: 1,0</t>
  </si>
  <si>
    <t>Thực hiện đúng quy định về cơ cấu số lượng lãnh đạo cấp phòng thuộc UBND cấp huyện: 1,0</t>
  </si>
  <si>
    <t>Thực hiện đúng quy định về cơ cấu số lượng lãnh đạo UBND cấp xã: 0,5</t>
  </si>
  <si>
    <t>Không có sáng kiến hoặc giải pháp mới: 0</t>
  </si>
  <si>
    <t>Sáng kiến hoặc giải pháp mới trong cải cách hành chính</t>
  </si>
  <si>
    <t>1.6</t>
  </si>
  <si>
    <t>Có 1 sáng kiến hoặc giải pháp mới: 1,0</t>
  </si>
  <si>
    <t>Có từ 2 sáng kiến hoặc giải pháp mới trở lên: 2,0</t>
  </si>
  <si>
    <t>Tham mưu HĐND, UBND tỉnh ban hành VBQPPL  theo quy định bao gồm cả nhiệm vụ do HĐND, UBND tỉnh giao đúng tiến độ</t>
  </si>
  <si>
    <t>Báo cáo gửi UBND tỉnh về công tác rà soát, hệ thống hóa VBQPPL trong năm</t>
  </si>
  <si>
    <t>Thực hiện chế độ tự chủ, tự chịu trách nhiệm về sử dụng biên chế và kinh phí quản lý hành chính tại cơ quan và đơn vị trực thuộc theo Nghị định 130/2005/NĐ-CP; Nghị định số 117/2013/NĐ-CP  (không tính đơn vị sự nghiệp công lập)</t>
  </si>
  <si>
    <t xml:space="preserve">Báo cáo kết quả cơ chế tự chủ, tự chịu trách nhiệm về biên chế và kinh phí hành chính theo Nghị định 130/2005/NĐ-CP; Nghị định số 117/2013/NĐ-CP  </t>
  </si>
  <si>
    <t xml:space="preserve">Triển khai Văn bản điện tử </t>
  </si>
  <si>
    <t>Tỷ lệ trao đổi văn bản điện tử trên môi trường mạng</t>
  </si>
  <si>
    <t>Từ 90% - 100% văn bản điện tử được trao đổi trên môi trường mạng (trừ văn bản mật): 0,5</t>
  </si>
  <si>
    <t>Dưới 90% văn bản điện tử được trao đổi trên môi trường mạng (trừ văn bản mật): 0</t>
  </si>
  <si>
    <t xml:space="preserve">Tỷ lệ văn bản đi được ký số </t>
  </si>
  <si>
    <t>Từ 80% - 100% văn bản đi được ký số/tổng số văn bản đi của đơn vị: 0,5</t>
  </si>
  <si>
    <t>Dưới 80% văn bản đi có chữ ký số: 0</t>
  </si>
  <si>
    <t>Từ 90% - 100% văn bản điện tử được trao đổi trên môi trường mạng (trừ văn bản mật): 1</t>
  </si>
  <si>
    <t xml:space="preserve"> CỦA CÁC SỞ, BAN, NGÀNH CẤP TỈNH</t>
  </si>
  <si>
    <t>CỦA UBND CÁC HUYỆN, THỊ XÃ, THÀNH PHỐ</t>
  </si>
  <si>
    <t>BỘ TIÊU CHÍ ĐÁNH GIÁ, XẾP LOẠI CÔNG TÁC CẢI CÁCH HÀNH CHÍNH</t>
  </si>
  <si>
    <t>Thực hiện đầy đủ về số lượng, nội dung và thời hạn theo quy định: 1,0</t>
  </si>
  <si>
    <t xml:space="preserve">XÂY DỰNG VÀ TỔ CHỨC THỰC HIỆN VĂN BẢN QUY PHẠM PHÁP LUẬT (VBQPPL) CỦA TỈNH </t>
  </si>
  <si>
    <t xml:space="preserve">Tổ chức rà soát, hệ thống hóa theo quy định các VBQPPL của HĐND, UBND tỉnh thuộc lĩnh vực quản lý </t>
  </si>
  <si>
    <t>Tham mưu kịp thời, đúng thời gian xử lý VBQPPL theo đúng quy định của pháp luật sau khi nhận được kết luận kiểm tra văn bản của cơ quan có thẩm quyền: 1,0</t>
  </si>
  <si>
    <t>Hoàn thành 100% kế hoạch: 1,0</t>
  </si>
  <si>
    <t>100% kiến nghị của cá nhân, tổ chức được trả lời: 1,0</t>
  </si>
  <si>
    <t>Từ 90% - dưới 100% kiến nghị của cá nhân, tổ chức được trả lời: 0,5</t>
  </si>
  <si>
    <t>100% số đơn vị: 1,0</t>
  </si>
  <si>
    <t>Dưới 80% số vấn đề phát hiện được xử lý: 0</t>
  </si>
  <si>
    <t>100% số vấn đề phát hiện được xử lý hoặc kiến nghị xử lý: 1,0</t>
  </si>
  <si>
    <t>Đúng quy định:1</t>
  </si>
  <si>
    <t>Cập nhật thông tin công chức, viên chức vào phần mềm quản lý CBCCVC của tỉnh</t>
  </si>
  <si>
    <t>Lập và gửi báo cáo quyết toán ngân sách chậm không quá 15 ngày so với quy định: 0,5</t>
  </si>
  <si>
    <t>Lập và gửi báo cáo quyết toán ngân sách chậm trên 15 ngày so với quy định: 0</t>
  </si>
  <si>
    <t>Có báo cáo theo đúng nội dung, đầy đủ mẫu biểu và đảm bảo thời gian quy định của cơ quan có thẩm quyền: 1,0</t>
  </si>
  <si>
    <t>Lập và gửi báo cáo quyết toán ngân sách đảm bảo thời gian quy định: 1,0</t>
  </si>
  <si>
    <t>Báo cáo đầy đủ, đảm bảo thời gian quy định: 1,0</t>
  </si>
  <si>
    <t>100% đơn vị SNCL thuộc ngành có quy định tiêu chí: 1,0</t>
  </si>
  <si>
    <t>Từ 50% số TTHC mức độ, 3, 4 có phát sinh hồ sơ trở lên: 1,0</t>
  </si>
  <si>
    <t>Dưới 50% số TTHC thì điểm đánh giá được tính theo công thức: (Tỷ lệ % số TTHC mức độ 3, 4 có phát sinh hồ sơ x 1,0)/50%</t>
  </si>
  <si>
    <t>Từ 20% số hồ sơ TTHC trở lên: 1,0</t>
  </si>
  <si>
    <t>Triển khai ứng dụng họp thông minh và họp trực tuyến</t>
  </si>
  <si>
    <t>Lập Danh mục hồ sơ cơ quan</t>
  </si>
  <si>
    <t>Lập hồ sơ theo Danh mục hồ sơ cơ quan trên Hệ thống QLVB&amp;ĐH</t>
  </si>
  <si>
    <t>Hoàn thành đúng tiến độ 100% số nhiệm vụ được giao trong năm: 1,0</t>
  </si>
  <si>
    <t>Hoàn thành 100% số nhiệm vụ được giao nhưng có nhiệm vụ hoàn thành muộn so với tiến độ: 0,75</t>
  </si>
  <si>
    <t>100% văn bản được xử lý kịp thời: 1,0</t>
  </si>
  <si>
    <t>Từ 80% đến dưới 100% văn bản được xử lý kịp thời: 0,5</t>
  </si>
  <si>
    <t>Dưới 80% văn bản được xử lý: 0</t>
  </si>
  <si>
    <t>100% TTHC được thiết lập đúng quy trình: 1,0</t>
  </si>
  <si>
    <t>Từ 95 % - dưới 100% TTHC được thiết lập đúng quy trình: 0,5</t>
  </si>
  <si>
    <t>Dưới 40% số TTHC thực hiện 4 tại chỗ: 0</t>
  </si>
  <si>
    <t>100% số hồ sơ TTHC bị trễ hẹn, chậm giải quyết có văn bản xin lỗi: 1,0</t>
  </si>
  <si>
    <t>Từ 95% - dưới 100% số hồ sơ TTHC bị trễ hẹn, chậm giải quyết có văn bản xin lỗi: 0,5</t>
  </si>
  <si>
    <t>Dưới 95% số hồ sơ TTHC bị trễ hẹn, chậm giải quyết có văn bản xin lỗi: 0</t>
  </si>
  <si>
    <t>Thực hiện đúng quy định về số lượng cấp phó tại các cơ quan hành chính cấp huyện, xã</t>
  </si>
  <si>
    <t>Đảm bảo theo quy định: 1,0</t>
  </si>
  <si>
    <t>Thực hiện quy định về số lượng người làm việc hưởng lương từ ngân sách nhà nước trong các đơn vị sự nghiệp công lập trực thuộc UBND cấp huyện</t>
  </si>
  <si>
    <t>100% số cơ quan, tổ chức: 1,0</t>
  </si>
  <si>
    <t>Thực hiện quy định về tuyển dụng viên chức tại các đơn vị sự nghiệp trực thuộc UBND cấp huyện</t>
  </si>
  <si>
    <t>Thực hiện quy định về thi, xét thăng hạng chức danh nghề nghiệp viên chức</t>
  </si>
  <si>
    <t>Thực hiện trình tự, thủ tục đánh giá, phân loại cán bộ, công chức, viên chức theo quy định</t>
  </si>
  <si>
    <t>Đạt tỷ lệ giải ngân từ 70% trở lên so với kế hoạch được giao: 1,0</t>
  </si>
  <si>
    <t>Từ 80% - 100% văn bản đi được ký số/tổng số văn bản đi của đơn vị: 1,0</t>
  </si>
  <si>
    <t>Triển khai gồm ứng dụng họp thông minh và giải pháp họp trực tuyến: 1,0</t>
  </si>
  <si>
    <t>Cao hơn so với năm trước liền kề:1,0</t>
  </si>
  <si>
    <t>Từ 70% - 100% số vấn đề phát hiện được xử lý/kiến nghị xử lý: 0,5</t>
  </si>
  <si>
    <t>Dưới 70% số vấn đề phát hiện được xử lý/kiến nghị xử lý: 0</t>
  </si>
  <si>
    <t>100% số kiến nghị được thực hiện: 0,5</t>
  </si>
  <si>
    <t>Từ 80% - dưới 100% số kiến nghị được thực hiện: 0,25</t>
  </si>
  <si>
    <t>Tổ chức bộ máy cấp xã</t>
  </si>
  <si>
    <t>Đạt trên 80 % kế hoạch: 1,0</t>
  </si>
  <si>
    <t>Đạt dưới 80 % kế hoạch: 0,5</t>
  </si>
  <si>
    <t>Từ 80% - dưới 100% số vấn đề phát hiện được xử lý hoặc kiến nghị xử lý: 0,5</t>
  </si>
  <si>
    <t>Thực hiện chế độ tiền lương</t>
  </si>
  <si>
    <t>Đảm bảo tỷ lệ và thời gian theo quy định: 0,5</t>
  </si>
  <si>
    <t>Không đảm bảo tỷ lệ và thời gian theo quy định: 0</t>
  </si>
  <si>
    <t>5.8</t>
  </si>
  <si>
    <t>5.8.1</t>
  </si>
  <si>
    <t>5.8.2</t>
  </si>
  <si>
    <t>Thực hiện đúng quy định về ban hành TTHC theo thẩm quyền</t>
  </si>
  <si>
    <t>Thực hiện việc tham mưu trình Chủ tịch UBND tỉnh ban hành Quyết định công bố TTHC đảm bảo thời gian quy định: 0,5</t>
  </si>
  <si>
    <t>Rà soát, đánh giá, đề xuất phương án đơn giản hóa TTHC</t>
  </si>
  <si>
    <t>Có kết quả rà soát TTHC đề xuất cắt giảm thời gian giải quyết đối với TTHC phát sinh nhiều hồ sơ: 0,5</t>
  </si>
  <si>
    <t>Công bố, công khai danh mục TTHC (cấp tỉnh, cấp huyện, cấp xã) và kết quả giải quyết TTHC</t>
  </si>
  <si>
    <t>Tham mưu trình Chủ tịch UBND tỉnh công bố danh mục TTHC thuộc phạm vi chức năng quản lý (cấp tỉnh, cấp huyện, cấp xã) trên địa bàn tỉnh theo Thông tư số 02/2017/TT-VPCP</t>
  </si>
  <si>
    <t>Đảm bảo nội dung và thời gian theo quy định: 1,0</t>
  </si>
  <si>
    <t>Nhập, đăng tải công khai TTHC vào cơ sở dữ liệu TTHC của tỉnh sau khi UBND tỉnh công bố</t>
  </si>
  <si>
    <t>Niêm yết, công khai TTHC thuộc thẩm quyền tiếp nhận, giải quyết tại Trung tâm Phục vụ hành chính công tỉnh và trên Trang thông tin điện tử của đơn vị</t>
  </si>
  <si>
    <t>Dưới 100% số TTHC được công khai, đăng tải đầy đủ, kịp thời, đúng quy định hoặc công khai TTHC không đúng quy định: 0</t>
  </si>
  <si>
    <t>Trình công bố hoặc công bố quy trình nội bộ giải quyết TTHC</t>
  </si>
  <si>
    <t>Công khai tiến độ, kết quả giải quyết hồ sơ TTHC trên Trang thông tin điện tử</t>
  </si>
  <si>
    <t>Dưới 100% hồ sơ đã được công khai tiến độ, kết quả giải quyết đúng quy định: 0</t>
  </si>
  <si>
    <t>3.4.3</t>
  </si>
  <si>
    <t>Tiếp nhận thành phần hồ sơ theo quy định TTHC</t>
  </si>
  <si>
    <t>Tiếp nhận đầy đủ thành phần hồ sơ theo quy định: 1,0</t>
  </si>
  <si>
    <t>Tiếp nhận dư thành phần hồ sơ hoặc thiếu thành phần hồ sơ nhưng không sử dụng phiếu đề nghị bổ sung theo quy định: 0</t>
  </si>
  <si>
    <t xml:space="preserve">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t>
  </si>
  <si>
    <t>100% số lượng hồ sơ thực tế đồng bộ với số lượng hồ sơ nhập trên Hệ thống và được cập nhật thông tin quá trình giải quyết hồ sơ: 0,5</t>
  </si>
  <si>
    <t>Dưới 100% số lượng hồ sơ thực tế tiếp nhận, xử lý đồng bộ với số lượng hồ sơ nhập trên Hệ thống và được cập nhật thông tin quá trình giải quyết hồ sơ: 0</t>
  </si>
  <si>
    <t>Số hóa kết quả giải quyết TTHC trong năm</t>
  </si>
  <si>
    <t>Dưới 95%: 0</t>
  </si>
  <si>
    <t>Đánh giá kết quả giải quyết TTHC</t>
  </si>
  <si>
    <t>Từ Tốt trở lên: 1</t>
  </si>
  <si>
    <t>Khá: 0,5</t>
  </si>
  <si>
    <t>Công khai địa chỉ tiếp nhận phản ánh, kiến nghị của cá nhân, tổ chức đối với TTHC (theo quy định tại Thông tư số 02/2017/TT-VPCP) tại trụ sở và trên Trang thông tin điện tử của cơ quan, đơn vị</t>
  </si>
  <si>
    <t>Đầy đủ thông tin theo quy định: 0,25</t>
  </si>
  <si>
    <t>Không đầy đủ thông tin theo quy định: 0</t>
  </si>
  <si>
    <t>Xử lý phản ánh, kiến nghị của cá nhân, tổ chức đối với các quy định hành chính, TTHC</t>
  </si>
  <si>
    <t>3.6.3</t>
  </si>
  <si>
    <t>Công khai kết quả trả lời phản ánh, kiến nghị của cá nhân, tổ chức đối với quy định TTHC thuộc thẩm quyền của tỉnh</t>
  </si>
  <si>
    <t>Không đảm bảo quy định về nội dung hoặc thời gian theo quy định: 0</t>
  </si>
  <si>
    <t>100% TTHC thực hiện tiếp nhận, trả kết quả tại Trung tâm Phục vụ hành chính công tỉnh (trừ những thủ tục UBND tỉnh cho phép chưa thực hiện): 0,5</t>
  </si>
  <si>
    <t>Thực hiện tiếp nhận và trả kết quả tại Trung tâm Phục vụ hành chính công</t>
  </si>
  <si>
    <t>Thực hiện đầy đủ việc đánh giá tác động TTHC trong dự thảo Văn bản QPPL có chứa TTHC, đảm bảo việc quy định không trái thẩm quyền: 0,5</t>
  </si>
  <si>
    <t>Dưới 100% phản ánh, kiến nghị được xử lý hoặc kiến nghị xử lý: 0</t>
  </si>
  <si>
    <t>Dưới 100% phản ánh, kiến nghị đã xử lý, trả lời chưa công khai theo quy định: 0</t>
  </si>
  <si>
    <t>Hoàn thành từ 80% - dưới 100% kế hoạch: 0,5</t>
  </si>
  <si>
    <t>Từ 80% - dưới 90% kiến nghị của cá nhân, tổ chức được trả lời: 0,25</t>
  </si>
  <si>
    <t>Thực hiện công bố văn bản hết hiệu lực, ngưng hiệu lực</t>
  </si>
  <si>
    <t>Có xử lý nhưng chưa đầy đủ hoặc chưa đúng thời gian: 0,25</t>
  </si>
  <si>
    <t>Không xử lý: 0</t>
  </si>
  <si>
    <t>Công khai TTHC và kết quả giải quyết hồ sơ</t>
  </si>
  <si>
    <t>100% hồ sơ TTHC đã được công khai tiến độ, kết quả giải quyết hồ sơ TTHC đúng quy định: 1,0</t>
  </si>
  <si>
    <t>Dưới 100% hồ sơ TTHC đã được công khai tiến độ, kết quả giải quyết hồ sơ TTHC đúng quy định: 0</t>
  </si>
  <si>
    <t>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của UBND cấp huyện, cấp xã</t>
  </si>
  <si>
    <t>3.3.4</t>
  </si>
  <si>
    <t>Tỷ lệ UBND cấp xã đạt chỉ tiêu hồ sơ chứng thực điện tử</t>
  </si>
  <si>
    <t>35% UBND cấp xã đạt chỉ tiêu hồ sơ chứng thực điện tử: 1,0</t>
  </si>
  <si>
    <t>Đạt tỷ lệ dưới 35% thì điểm đánh giá được tính theo công thức (Tỷ lệ % đạt được  × 1)/(35%)]</t>
  </si>
  <si>
    <t>TTHC được cập nhật và thiết lập đúng theo quy trình trên phần mềm</t>
  </si>
  <si>
    <t>Trên 50% số TTHC thực hiện 4 tại chỗ: 0,5</t>
  </si>
  <si>
    <t>Từ 40 - dưới 50% số TTHC thực hiện 4 tại chỗ: 0,25</t>
  </si>
  <si>
    <t>Đánh giá việc giải quyết TTHC theo có chế một cửa, một cửa liên thông</t>
  </si>
  <si>
    <t>Không tổ chức đánh giá việc giải quyết TTHC theo cơ chế một cửa, một cửa liên thông: 0</t>
  </si>
  <si>
    <t>3.5.4</t>
  </si>
  <si>
    <t>Thực hiện cập nhật, số hóa trên phầm mềm</t>
  </si>
  <si>
    <t>Tiếp nhận, xử lý phản ánh, kiến nghị của cá nhân, tổ chức đối với các quy định hành chính, TTHC</t>
  </si>
  <si>
    <t>Công khai địa chỉ tiếp nhận phản ánh, kiến nghị của cá nhân, tổ chức đối với TTHC (theo quy định tại Thông tư số 02/2017/TT-VPCP) tại trụ sở và trên Trang thông tin điện tử của UBND cấp huyện</t>
  </si>
  <si>
    <t>100% phản ánh, kiến nghị được xử lý hoặc kiến nghị xử lý và đảm bảo thời gian theo yêu cầu: 0,5</t>
  </si>
  <si>
    <t>100% phản ánh, kiến nghị được xử lý hoặc kiến nghị xử lý nhưng có phản ánh, kiến nghị xử lý chậm: 0,25</t>
  </si>
  <si>
    <t>Có phản ánh, kiến nghị không xử lý hoặc không kiến nghị xử lý: 0</t>
  </si>
  <si>
    <t>Công khai kết quả trả lời phản ánh, kiến nghị của cá nhân, tổ chức đối với quy định hành chính, TTHC thuộc thẩm quyền</t>
  </si>
  <si>
    <t>100% số phản ánh, kiến nghị đã xử lý, trả lời được công khai theo quy định: 0,25</t>
  </si>
  <si>
    <t>Vẫn còn phản ánh, kiến nghị đã xử lý, trả lời nhưng chưa công khai theo quy định: 0</t>
  </si>
  <si>
    <t>3.7</t>
  </si>
  <si>
    <t>Kiểm tra việc thực hiện hoạt động kiểm soát TTHC đối với UBND cấp xã</t>
  </si>
  <si>
    <t>100% đơn vị được kiểm tra theo Kế hoạch: 0,25</t>
  </si>
  <si>
    <t>Báo cáo kết quả kiểm tra đầy đủ nội dung và đúng thời hạn: 0,25</t>
  </si>
  <si>
    <t>3.8</t>
  </si>
  <si>
    <t xml:space="preserve">Công bố kịp thời, đúng thời gian quy định (30/01 năm tiếp theo): 0,5 </t>
  </si>
  <si>
    <t>Không thực hiện công bố: 0 điểm.</t>
  </si>
  <si>
    <t>Thực hiện tiếp nhận và trả kết quả tại Trung tâm Hành chính công cấp huyện</t>
  </si>
  <si>
    <t>Không ban hành kế hoạch kiểm tra hoặc không có nội dung kết hợp trong kế hoạch kiểm tra công tác CCHC: 0</t>
  </si>
  <si>
    <t>Từ 50% số hồ sơ TTHC trở lên: 1,0</t>
  </si>
  <si>
    <t>Dưới 50% số hồ sơ TTHC thì điểm đánh giá được tính theo công thức: (Tỷ lệ % số hồ sơ x 1.00)/50%</t>
  </si>
  <si>
    <t>Từ 15% - dưới 20% số hồ sơ: 0,5</t>
  </si>
  <si>
    <t>Dưới 15% số hồ sơ: 0</t>
  </si>
  <si>
    <t>Từ 30% số hồ sơ TTHC trở lên: 1,0</t>
  </si>
  <si>
    <t>Từ 20% - dưới 30% số hồ sơ: 0,5</t>
  </si>
  <si>
    <t>Dưới 20% số hồ sơ: 0</t>
  </si>
  <si>
    <t>Từ 50% số hồ sơ TTHC được xử lý mức độ 3, 4 trở lên: 1,0</t>
  </si>
  <si>
    <t>Dưới 50% số hồ sơ TTHC được xử lý mức độ 3, 4 thì điểm đánh giá được tính theo công thức: (Tỷ lệ % số hồ sơ x 1.00)/50%</t>
  </si>
  <si>
    <t>Từ 20% số hồ sơ TTHC trở lên: 0.5</t>
  </si>
  <si>
    <t>Từ 15% - dưới 20% số hồ sơ: 0.25</t>
  </si>
  <si>
    <t>Từ 30% số hồ sơ TTHC trở lên: 0.5</t>
  </si>
  <si>
    <t>Từ 20% - dưới 30% số hồ sơ: 0.25</t>
  </si>
  <si>
    <t>Tỷ lệ đạt chuẩn công chức cấp xã</t>
  </si>
  <si>
    <t>Dưới 100% số công chức cấp xã đạt chuẩn: 0</t>
  </si>
  <si>
    <t>Tỷ lệ đạt chuẩn của cán bộ cấp xã</t>
  </si>
  <si>
    <t>Dưới 100% số cán bộ cấp xã đạt chuẩn: 0</t>
  </si>
  <si>
    <t>Về người hoạt động không chuyên trách ở cấp xã</t>
  </si>
  <si>
    <t>Bố trí số lượng những người hoạt động không chuyên trách ở cấp xã không đúng theo quy định: 0</t>
  </si>
  <si>
    <t>Tổ chức triển khai rà soát, lập hồ sơ về sắp xếp, sáp nhập thôn, tổ dân phố</t>
  </si>
  <si>
    <t>5.8.3</t>
  </si>
  <si>
    <t>5.8.4</t>
  </si>
  <si>
    <t>Không tổ chức triển khai : 0</t>
  </si>
  <si>
    <t>Bố trí số lượng những người hoạt động không chuyên trách cấp xã đúng quy định: 0,5</t>
  </si>
  <si>
    <t>100% số công chức cấp xã đạt chuẩn: 0,5</t>
  </si>
  <si>
    <t>100% số cán bộ cấp xã đạt chuẩn: 0,5</t>
  </si>
  <si>
    <t>Có tổ chức triển khai rà soát, lập hồ sơ: 0,5</t>
  </si>
  <si>
    <t>Đã ban hành Danh mục hồ sơ nhưng chưa cập nhật Danh mục trên Hệ thống QLVB&amp;ĐH:0,25</t>
  </si>
  <si>
    <t>Đã lập hồ sơ theo Danh mục hồ sơ cơ quan trên Hệ thống QLVB&amp;ĐH: 0,25</t>
  </si>
  <si>
    <t>Báo cáo thống kê về công tác văn thư, lưu trữ và tài liệu lưu trữ</t>
  </si>
  <si>
    <t>3.3.5</t>
  </si>
  <si>
    <t>Đảm bảo đầy đủ nội dung, kịp thời theo quy định: 0,5</t>
  </si>
  <si>
    <r>
      <t xml:space="preserve"> </t>
    </r>
    <r>
      <rPr>
        <sz val="12"/>
        <rFont val="Times New Roman"/>
        <family val="1"/>
      </rPr>
      <t>Kế hoạch Ứng dụng CNTT</t>
    </r>
  </si>
  <si>
    <t>Ban hành Kế hoạch rà soát, hệ thống hóa</t>
  </si>
  <si>
    <t>Thực hiện chế độ tự chủ theo Nghị định 43/2005/NĐ-CP hoặc Nghị định 60/2021/NĐ-CP đối với đơn vị sự nghiệp công lập</t>
  </si>
  <si>
    <t>Báo cáo thực hiện chế độ tự chủ theo Nghị định 43/2005/NĐ-CP hoặc Nghị định 60/2021/NĐ-CP đối với đơn vị sự nghiệp</t>
  </si>
  <si>
    <t>Không ban hành Kế hoạch hoặc hoàn thành dưới 80% kế hoạch: 0</t>
  </si>
  <si>
    <t>Có tham mưu ban hành TTHC trái thẩm quyền: 0</t>
  </si>
  <si>
    <t>Tham mưu trình Chủ tịch UBND tỉnh ban hành ban hành Quyết định công bố TTHC không đảm bảo thời gian quy định: 0</t>
  </si>
  <si>
    <t xml:space="preserve"> Có rà soát nhưng không đề xuất cắt giảm thời gian giải quyết TTHC: 0</t>
  </si>
  <si>
    <t>100% TTHC thuộc phạm vi chức năng quản lý (cấp tỉnh, huyện, xã) được công bố quy trình đúng thời gian quy định: 0,5</t>
  </si>
  <si>
    <t>100% TTHC thuộc thẩm quyền giải quyết của cấp Sở được thiết lập quy trình điện tử đầy đủ trên Hệ thống phần mềm được công bố quy trình đúng thời gian quy định: 0,5</t>
  </si>
  <si>
    <t>3.3.6</t>
  </si>
  <si>
    <t>Dưới 100% TTHC thuộc phạm vi chức năng quản lý (cấp tỉnh, huyện, xã) được công bố quy trình đúng thời gian quy định: 0</t>
  </si>
  <si>
    <t>TTHC thuộc thẩm quyền giải quyết của cấp Sở được thiết lập quy trình điện tử trên Hệ thống phần mềm</t>
  </si>
  <si>
    <t>3.4.4</t>
  </si>
  <si>
    <t>Tỷ lệ hồ sơ TTHC tại TT PVHCC tỉnh tiếp nhận trong năm được giải quyết đúng hạn, trước hạn</t>
  </si>
  <si>
    <t>Từ 95 % - 100% số hồ sơ TTHC trong năm được giải quyết đúng hạn, trước hạn thì điểm đánh giá được tính công thức: (tỷ lệ hồ sơ TTHC trong năm giải quyết đúng hạn x 1,5)/100%</t>
  </si>
  <si>
    <t>Dưới 95% số hồ sơ TTHC trong năm được giải quyết đúng hạn, trước hạn: 0</t>
  </si>
  <si>
    <t>Từ Trung bình trở xuống: 0</t>
  </si>
  <si>
    <t>100% lãnh đạo các phòng chuyên môn và tương đương bổ nhiệm, bổ nhiệm lại đúng quy định: 0,5</t>
  </si>
  <si>
    <t>100% lãnh đạo tại các tổ chức bên trong các ban, chi cục và đơn vị sự nghiệp trực thuộc bổ nhiệm, bổ nhiệm lại đúng quy định: 0,5</t>
  </si>
  <si>
    <t>Thực hiện đúng thời gian quy định: 0,25</t>
  </si>
  <si>
    <t>Không có báo cáo hoặc báo cáo không đúng thời gian quy định: 0</t>
  </si>
  <si>
    <t xml:space="preserve">Thiếu mỗi báo cáo hoặc báo cáo không đạt yêu cầu hoặc không có phụ lục bị trừ 0,25 điểm. </t>
  </si>
  <si>
    <t>Hoàn thành từ 90% - dưới 100% số nhiệm vụ được giao: 0,5</t>
  </si>
  <si>
    <t>Hoàn thành từ 80% - dưới 90% số nhiệm vụ được giao: 0,25</t>
  </si>
  <si>
    <t>Công bố không kịp thời hoặc không đúng thời gian quy định: 0,25</t>
  </si>
  <si>
    <t>Có ban hành kế hoạch và báo cáo kết quả rà soát đảm bảo theo yêu cầu, thời gian quy định: 1</t>
  </si>
  <si>
    <t>Có ban hành kế hoạch hoặc có báo cáo kết quả rà soát nhưng không đảm bảo theo yêu cầu hoặc báo cáo không đảm bảo thời gian quy định: 0,5</t>
  </si>
  <si>
    <t>Không có kế hoạch và báo cáo kết quả rà soát không đảm bảo theo yêu cầu, thời gian quy định: 0</t>
  </si>
  <si>
    <t>Tỷ lệ hồ sơ TTHC do UBND cấp huyện tiếp nhận, xử lý trong năm được giải quyết đúng hạn, trước hạn</t>
  </si>
  <si>
    <t xml:space="preserve">Từ 95 % - dưới 100% số hồ sơ TTHC được giải quyết đúng hạn, trước hạn thì điểm đánh giá được tính theo công thức: (Tỷ lệ % hồ sơ đúng hạn x 2,0)/100% </t>
  </si>
  <si>
    <t>Báo cáo định kỳ kiểm soát TTHC đúng thời gian và nội dung quy định: 1,0</t>
  </si>
  <si>
    <t>Thực hiện đầy đủ, đúng tiến độ: 0,75</t>
  </si>
  <si>
    <t>Dưới 90% CBCCVC cập nhật vào phần mềm: 0</t>
  </si>
  <si>
    <t>Từ 90% - 100% CBCCVC cập nhật vào phần mềm: 0.5</t>
  </si>
  <si>
    <t>Hoàn thành từ 80% - 100% kế hoạch thì điểm đánh giá là: 0,5</t>
  </si>
  <si>
    <t>Không có kiến nghị hoặc kiến nghị những nội dung không phù hợp hoặc không tính được chi phí tuân thủ: 0</t>
  </si>
  <si>
    <t>TỔNG HỢP BỘ TIÊU CHÍ NĂM 2021 VÀ NĂM 2022</t>
  </si>
  <si>
    <t>Khối Sở</t>
  </si>
  <si>
    <t>Khối huyện</t>
  </si>
  <si>
    <t>TC</t>
  </si>
  <si>
    <t>TCTP</t>
  </si>
  <si>
    <t>Lĩnh vực</t>
  </si>
  <si>
    <t>I</t>
  </si>
  <si>
    <t>II</t>
  </si>
  <si>
    <t>III</t>
  </si>
  <si>
    <t>IV</t>
  </si>
  <si>
    <t>V</t>
  </si>
  <si>
    <t>VI</t>
  </si>
  <si>
    <t>VII</t>
  </si>
  <si>
    <t>Tổng cộng</t>
  </si>
  <si>
    <t>ĐTXHH</t>
  </si>
  <si>
    <t>Lãnh đạo tỉnh</t>
  </si>
  <si>
    <t>Khối sở</t>
  </si>
  <si>
    <t>Giữ nguyên</t>
  </si>
  <si>
    <t>Thay thế 3.1</t>
  </si>
  <si>
    <t>Bổ sung 5.5</t>
  </si>
  <si>
    <t>Nâng tỷ lệ % tại 7.2; 7.3.1; 7.3.2; thay thế QL VB đi, đến thành báo cáo</t>
  </si>
  <si>
    <t>Bổ sung 2.2</t>
  </si>
  <si>
    <t>Thay thế 3.1; 3.4; bổ sung 3.7; 3.8</t>
  </si>
  <si>
    <t>Bổ sung 5.7</t>
  </si>
  <si>
    <t>Sửa đổi các TCTP của 5.8</t>
  </si>
  <si>
    <t>7.8.1</t>
  </si>
  <si>
    <t>Sửa đổi 11 TCTP; giữ nguyên: 3.3.2; 3.4.1; 3.4.2; 3.5.1; 3.5.2; 3.6.2</t>
  </si>
  <si>
    <t>Sửa đổi 8 TCTP; Giữ nguyên 3.2.1; 3.2.2; 3.3.1; 3.5.1; 3.5.3; 3.5.4; 3.6.2</t>
  </si>
  <si>
    <t>Trên 80 % đơn vị thuộc và trực thuộc kiện toàn chức năng, nhiệm vụ theo quy định: 1,0</t>
  </si>
  <si>
    <t>Dưới 80 % đơn vị thuộc và trực thuộc kiện toàn chức năng, nhiệm vụ theo quy định: 0,5</t>
  </si>
  <si>
    <t>Không thực hiện kiện toàn chức năng, nhiệm vụ các đơn vị thuộc và trực thuộc: 0</t>
  </si>
  <si>
    <t>Trong năm không có cán bộ, công chức làm việc tại cơ quan nhà nước cấp huyện bị kỷ luật từ mức khiển trách trở lên: 0,75</t>
  </si>
  <si>
    <t>Soạn thảo, trình ban hành đạt 100% số lượng và tiến độ: 1,0</t>
  </si>
  <si>
    <t>Soạn thảo, trình ban hành đạt 100% số lượng nhưng có văn bản không đảm bảo tiến độ: 0,5</t>
  </si>
  <si>
    <t>Soạn thảo, trình ban hành đạt dưới 100% số lượng: 0</t>
  </si>
  <si>
    <t>Trong năm không có công chức của các phòng chuyên môn bị kỷ luật từ mức khiển trách trở lên: 0,5</t>
  </si>
  <si>
    <t>Trong năm không có viên chức quản lý bị kỷ luật từ mức khiển trách trở lên: 0,5</t>
  </si>
  <si>
    <t>Thực hiện chế độ chính sách</t>
  </si>
  <si>
    <t xml:space="preserve">Hoàn thành từ 90% - 100% kế hoạch: 1 </t>
  </si>
  <si>
    <t>Hoàn thành từ 80% - 90% kế hoạch: 0,5</t>
  </si>
  <si>
    <t>Từ 90% - 100% công chức thực hiện cập nhật hồ sơ hàng năm: 0,5</t>
  </si>
  <si>
    <t>Từ 90% - 100% viên chức,người lao động thực hiện cập nhật hồ sơ hàng năm: 0,5</t>
  </si>
  <si>
    <t>Kế hoạch CCHC năm</t>
  </si>
  <si>
    <t>Đã ban hành Kế hoạch và đầy đủ nội dung theo yêu cầu: 1,0</t>
  </si>
  <si>
    <t xml:space="preserve">Đã ban hành Kế hoạch nhưng không đảm bảo đầy đủ nội dung theo yêu cầu: 0,5 </t>
  </si>
  <si>
    <t>Thực hiện các nhiệm vụ được UBND tỉnh giao tại Chương trình công tác năm</t>
  </si>
  <si>
    <t>Thực hiện các nhiệm vụ bổ sung, đột xuất ngoài Chương trình công tác năm của UBND tỉnh</t>
  </si>
  <si>
    <t>Dưới 80% nhiệm vụ hoàn thành đúng tiến độ: 0</t>
  </si>
  <si>
    <t>Dưới 70% nhiệm vụ hoàn thành đúng tiến độ: 0</t>
  </si>
  <si>
    <t>Dưới 100% TTHC thuộc thẩm quyền giải quyết của cấp Sở được thiết lập quy trình điện tử đầy đủ trên Hệ thống phần mềm được công bố quy trình đúng thời gian quy định: 0</t>
  </si>
  <si>
    <t>Dưới 100% TTHC thực hiện tiếp nhận, trả kết quả tại Trung tâm Phục vụ hành chính công tỉnh: 0</t>
  </si>
  <si>
    <t>Có kết quả rà soát TTHC kiến nghị cơ quan có thẩm quyền xử lý sửa đổi Văn bản QPPL liên quan, tính được chi phí tuân thủ: 0,5</t>
  </si>
  <si>
    <t>100% hồ sơ đã được công khai tiến độ, kết quả giải quyết đúng quy định: 0,5</t>
  </si>
  <si>
    <t>100% số TTHC được công khai, đăng tải đầy đủ, kịp thời, đúng quy định: 0,5</t>
  </si>
  <si>
    <t>100% phòng, ban, đơn vị trực thuộc thực hiện đúng quy định về số lượng cấp phó: 1,0</t>
  </si>
  <si>
    <t>Từ 90% - dưới 100% phòng, ban, đơn vị trực thuộc thực hiện đúng quy định về số lượng cấp phó: 0,5</t>
  </si>
  <si>
    <t>Dưới 90% phòng, ban, đơn vị trực thuộc thực hiện đúng quy định về số lượng cấp phó: 0</t>
  </si>
  <si>
    <t>Dưới 95% hồ sơ đã được cập nhật, số hóa trên phần mềm: 0</t>
  </si>
  <si>
    <t>Đạt 100%: 0,5</t>
  </si>
  <si>
    <t>Từ 95% - dưới 100%: 0,25</t>
  </si>
  <si>
    <t>Tiếp nhận đầy đủ thành phần hồ sơ theo quy định: 0,5</t>
  </si>
  <si>
    <t>(Kèm theoQuyết định số         /QĐ-UBND  ngày       tháng    năm 2022 của UBND tỉnh)</t>
  </si>
  <si>
    <t>Có tổ chức đánh giá việc giải quyết TTHC theo cơ chế một cửa, một cửa liên thông: 0,5</t>
  </si>
  <si>
    <t>(Kèm theo Quyết định số         /QĐ-UBND  ngày       tháng     năm 2022 của UBND tỉnh)</t>
  </si>
  <si>
    <t>Có giải pháp triển khai chuyển đổi số nâng cao hoạt động đơn vị</t>
  </si>
  <si>
    <t>Áp dụng toàn tỉnh: 1</t>
  </si>
  <si>
    <t>Áp dụng trong nội bộ ngành, đơn vị: 0,5</t>
  </si>
  <si>
    <t>Không có giải pháp: 0</t>
  </si>
  <si>
    <t xml:space="preserve">Thiếu mỗi báo cáo hoặc báo cáo không đạt yêu cầu về nội dung, thời gian hoặc không có phụ lục bị trừ 0,25 điểm. </t>
  </si>
  <si>
    <t>100% nhiệm vụ hoàn thành đúng tiến độ: 2,5</t>
  </si>
  <si>
    <t>Từ 80% đến dưới 100% nhiệm vụ hoàn thành đúng tiến độ thì điểm đánh giá được tính theo công thức: (Tỷ lệ % hoàn thành x 2)/100%</t>
  </si>
  <si>
    <t>Từ 70% đến dưới 100% nhiệm vụ hoàn thành đúng tiến độ thì điểm đánh giá được tính theo công thức: (Tỷ lệ % hoàn thành x 2)/100%</t>
  </si>
  <si>
    <t>Niêm yết, công khai danh mục TTHC thuộc thẩm quyền tiếp nhận, giải quyết tại Bộ phận Một cửa và trên Trang thông tin điện tử của UBND cấp huyện</t>
  </si>
  <si>
    <t xml:space="preserve">Thực hiện cơ chế một cửa, cơ chế một cửa liên thông </t>
  </si>
  <si>
    <t>100% TTHC thực hiện tiếp nhận, trả kết quả tại Trung tâm Hành chính công cấp huyện (trừ những thủ tục UBND tỉnh cho phép chưa thực hiện): 0,5</t>
  </si>
  <si>
    <t>Dưới 100% TTHC thực hiện tiếp nhận, trả kết quả tại Trung tâm Hành chính công cấp huyện (trừ những thủ tục UBND tỉnh cho phép chưa thực hiện): 0</t>
  </si>
  <si>
    <t>Tiếp nhận thành phần hồ sơ theo quy định của TTHC</t>
  </si>
  <si>
    <t>100% số lượng hồ sơ TTHC thuộc thẩm quyền UBND cấp huyện tiếp nhận, xử lý thực tế đồng bộ với số lượng hồ sơ nhập trên Hệ thống và được cập nhật thông tin quá trình giải quyết hồ sơ: 0,25</t>
  </si>
  <si>
    <t>100% số lượng hồ sơ TTHC thuộc thẩm quyền UBND cấp xã tiếp nhận, xử lý thực tế đồng bộ với số lượng hồ sơ nhập trên Hệ thống và được cập nhật thông tin quá trình giải quyết hồ sơ: 0,25</t>
  </si>
  <si>
    <t>Thiết lập quy trình điện tử các TTHC trên phần mềm</t>
  </si>
  <si>
    <t xml:space="preserve">Thực hiện báo cáo định kỳ công tác kiểm soát TTHC, triển khai cơ chế một cửa, một cửa liên thông và thực hiện TTHC trên môi trường điện tử </t>
  </si>
  <si>
    <t>Trên 80 % đơn vị sự nghiệp trực thuộc UBND cấp huyện được kiện toàn chức năng, nhiệm vụ theo quy định: 1,0</t>
  </si>
  <si>
    <t>Dưới 80 % đơn vị sự nghiệp trực thuộc UBND cấp huyện được kiện toàn chức năng, nhiệm vụ theo quy định: 0,5</t>
  </si>
  <si>
    <t>Thực hiện thanh tra, kiểm tra việc thực hiện nhiệm vụ quản lý nhà nước đã phân cấp, phân quyền cho các phòng, ban chuyên môn và UBND cấp xã</t>
  </si>
  <si>
    <t>Thực hiện không đầy đủ, không đúng tiến độ: 0</t>
  </si>
  <si>
    <t xml:space="preserve">Thực hiện cơ chế tự chủ, tự chịu trách nhiệm về sử dụng biên chế và kinh phí quản lý hành chính tại cơ quan và đơn vị trực thuộc theo Nghị định 130/2005/NĐ-CP; Nghị định số 117/2013/NĐ-CP  </t>
  </si>
  <si>
    <t>Thực hiện chế độ tự chủ của đơn vị sự nghiệp công lập theo Nghị định 43/2005/NĐ-CP hoặc Nghị định 60/2021/NĐ-CP</t>
  </si>
  <si>
    <t>100% đơn vị sự nghiệp công lập trực thuộc UBND cấp huyện có quy định tiêu chí: 0,5</t>
  </si>
  <si>
    <t>Từ 70% đến dưới 100% đơn vị sự nghiệp công lập trực thuộc UBND cấp huyện có quy định tiêu chí: 0,25</t>
  </si>
  <si>
    <t>Dưới 70% đơn vị sự nghiệp công lập trực thuộc UBND cấp huyện có quy định tiêu chí: 0</t>
  </si>
  <si>
    <t>Có giải pháp triển khai chuyển đổi số nâng cao hoạt động địa phương</t>
  </si>
  <si>
    <t>Áp dụng toàn địa phương: 1</t>
  </si>
  <si>
    <t>Áp dụng trong nội bộ UBND cấp huyện: 0,5</t>
  </si>
  <si>
    <t>Đã lập hồ sơ theo Danh mục hồ sơ cơ quan trên Hệ thống QLVB&amp;ĐH: 0,5</t>
  </si>
  <si>
    <t>Thực hiện đảm bảo nội dung và thời gian quy định: 0,5</t>
  </si>
  <si>
    <t>Mức độ thu hút đầu tư của địa phương</t>
  </si>
  <si>
    <t>Mức độ phát triển doanh nghiệp, HTX và Hộ kinh doanh của địa phương</t>
  </si>
  <si>
    <t>Mức độ thực hiện các chỉ tiêu phát triển KT-XH do HĐND cấp huyện và UBND tỉnh giao</t>
  </si>
  <si>
    <t>Năng lực cạnh tranh cấp huyện (DDCI)</t>
  </si>
  <si>
    <t>ĐIỂM ĐÁNH GIÁ CỦA LÃNH ĐẠO UBND TỈNH</t>
  </si>
  <si>
    <t>100% hồ sơ trễ hẹn được xin lỗi: 1,0</t>
  </si>
  <si>
    <t>Từ 80% - dưới 100% hồ sơ trễ hẹn được xin lỗi thì điểm đánh giá tính theo công thức: (Tỷ lệ % hồ sơ trễ hẹn được xin lỗi x 1,0)/100%</t>
  </si>
  <si>
    <t>Dưới 80% hồ sơ trễ hẹn được xin lỗi: 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</si>
</sst>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8">
    <font>
      <sz val="14"/>
      <color theme="1"/>
      <name val="Times New Roman"/>
      <family val="2"/>
    </font>
    <font>
      <sz val="11"/>
      <color indexed="8"/>
      <name val="Calibri"/>
      <family val="2"/>
    </font>
    <font>
      <sz val="14"/>
      <color indexed="8"/>
      <name val="Times New Roman"/>
      <family val="2"/>
    </font>
    <font>
      <sz val="8"/>
      <name val="Times New Roman"/>
      <family val="2"/>
    </font>
    <font>
      <sz val="13"/>
      <name val="Times New Roman"/>
      <family val="1"/>
    </font>
    <font>
      <sz val="12"/>
      <name val="Times New Roman"/>
      <family val="1"/>
    </font>
    <font>
      <b/>
      <sz val="12"/>
      <name val="Times New Roman"/>
      <family val="1"/>
    </font>
    <font>
      <i/>
      <sz val="12"/>
      <name val="Times New Roman"/>
      <family val="1"/>
    </font>
    <font>
      <sz val="12"/>
      <color indexed="8"/>
      <name val="Arial"/>
      <family val="2"/>
    </font>
    <font>
      <sz val="10"/>
      <name val="Arial"/>
      <family val="2"/>
    </font>
    <font>
      <b/>
      <i/>
      <sz val="12"/>
      <name val="Times New Roman"/>
      <family val="1"/>
    </font>
    <font>
      <b/>
      <i/>
      <sz val="13"/>
      <name val="Times New Roman"/>
      <family val="1"/>
    </font>
    <font>
      <i/>
      <sz val="13"/>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color indexed="10"/>
      <name val="Times New Roman"/>
      <family val="1"/>
    </font>
    <font>
      <b/>
      <sz val="14"/>
      <color indexed="8"/>
      <name val="Times New Roman"/>
      <family val="1"/>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87" fontId="2"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184" fontId="2"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36" fillId="0" borderId="0">
      <alignment/>
      <protection/>
    </xf>
    <xf numFmtId="0" fontId="9" fillId="0" borderId="0">
      <alignment/>
      <protection/>
    </xf>
    <xf numFmtId="0" fontId="2" fillId="31" borderId="7" applyNumberFormat="0" applyFont="0" applyAlignment="0" applyProtection="0"/>
    <xf numFmtId="0" fontId="52" fillId="26" borderId="8"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7"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0" xfId="0" applyFont="1" applyFill="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 fillId="0" borderId="0" xfId="0" applyFont="1" applyFill="1" applyAlignment="1">
      <alignment vertical="center" wrapText="1"/>
    </xf>
    <xf numFmtId="0" fontId="10"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10" fillId="0" borderId="0" xfId="0" applyFont="1" applyFill="1" applyAlignment="1">
      <alignment vertical="center" wrapText="1"/>
    </xf>
    <xf numFmtId="0" fontId="6"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5" fillId="0" borderId="0" xfId="0" applyFont="1" applyFill="1" applyAlignment="1">
      <alignment horizontal="center" vertical="center"/>
    </xf>
    <xf numFmtId="0" fontId="32"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pplyProtection="1">
      <alignment horizontal="left" vertical="center" wrapText="1"/>
      <protection/>
    </xf>
    <xf numFmtId="0" fontId="5" fillId="0" borderId="0" xfId="0" applyFont="1" applyFill="1" applyBorder="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61" applyFont="1" applyFill="1" applyBorder="1" applyAlignment="1">
      <alignment horizontal="justify" vertical="center" wrapText="1"/>
      <protection/>
    </xf>
    <xf numFmtId="0" fontId="5" fillId="0" borderId="10" xfId="61" applyFont="1" applyFill="1" applyBorder="1" applyAlignment="1">
      <alignment horizontal="center" vertical="center" wrapText="1"/>
      <protection/>
    </xf>
    <xf numFmtId="0" fontId="10" fillId="0" borderId="10" xfId="61" applyFont="1" applyFill="1" applyBorder="1" applyAlignment="1">
      <alignment horizontal="center" vertical="center" wrapText="1"/>
      <protection/>
    </xf>
    <xf numFmtId="0" fontId="10" fillId="0" borderId="10" xfId="61" applyFont="1" applyFill="1" applyBorder="1" applyAlignment="1">
      <alignment horizontal="justify" vertical="center" wrapText="1"/>
      <protection/>
    </xf>
    <xf numFmtId="0" fontId="5" fillId="0" borderId="10" xfId="61" applyFont="1" applyFill="1" applyBorder="1" applyAlignment="1">
      <alignment horizontal="justify" vertical="center" wrapText="1"/>
      <protection/>
    </xf>
    <xf numFmtId="0" fontId="6" fillId="0" borderId="10" xfId="61" applyFont="1" applyFill="1" applyBorder="1" applyAlignment="1">
      <alignment horizontal="justify" vertical="center" wrapText="1"/>
      <protection/>
    </xf>
    <xf numFmtId="0" fontId="5" fillId="0" borderId="10" xfId="0" applyFont="1" applyFill="1" applyBorder="1" applyAlignment="1" applyProtection="1">
      <alignment horizontal="center" vertical="center" wrapText="1"/>
      <protection/>
    </xf>
    <xf numFmtId="49" fontId="5" fillId="0" borderId="10" xfId="61"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49" fontId="6" fillId="0" borderId="10" xfId="0" applyNumberFormat="1" applyFont="1" applyFill="1" applyBorder="1" applyAlignment="1">
      <alignment horizontal="justify" vertical="center" wrapText="1"/>
    </xf>
    <xf numFmtId="1" fontId="6" fillId="0" borderId="10"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pplyProtection="1">
      <alignment horizontal="left" vertical="center" wrapText="1"/>
      <protection/>
    </xf>
    <xf numFmtId="49" fontId="5" fillId="0" borderId="0" xfId="0" applyNumberFormat="1" applyFont="1" applyFill="1" applyBorder="1" applyAlignment="1">
      <alignment horizontal="left" vertical="center" wrapText="1"/>
    </xf>
    <xf numFmtId="0" fontId="5" fillId="0" borderId="0" xfId="0" applyFont="1" applyFill="1" applyAlignment="1">
      <alignment horizontal="justify" vertical="center" wrapText="1"/>
    </xf>
    <xf numFmtId="0" fontId="56" fillId="0" borderId="0" xfId="0" applyFont="1" applyFill="1" applyAlignment="1">
      <alignment vertical="center" wrapText="1"/>
    </xf>
    <xf numFmtId="0" fontId="57"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7" fillId="0" borderId="10" xfId="0" applyFont="1" applyFill="1" applyBorder="1" applyAlignment="1">
      <alignment horizontal="center" vertical="center" wrapText="1"/>
    </xf>
    <xf numFmtId="0" fontId="0" fillId="0" borderId="10" xfId="0" applyBorder="1" applyAlignment="1">
      <alignment/>
    </xf>
    <xf numFmtId="0" fontId="7" fillId="0" borderId="10" xfId="61" applyFont="1" applyFill="1" applyBorder="1" applyAlignment="1">
      <alignment horizontal="center" vertical="center" wrapText="1"/>
      <protection/>
    </xf>
    <xf numFmtId="192" fontId="5" fillId="0" borderId="10" xfId="61" applyNumberFormat="1" applyFont="1" applyFill="1" applyBorder="1" applyAlignment="1">
      <alignment horizontal="center" vertical="center" wrapText="1"/>
      <protection/>
    </xf>
    <xf numFmtId="192" fontId="10" fillId="0" borderId="10" xfId="61"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7" fillId="0" borderId="10" xfId="0" applyFont="1" applyFill="1" applyBorder="1" applyAlignment="1" quotePrefix="1">
      <alignment horizontal="justify" vertical="center"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horizontal="justify" vertical="center" wrapText="1"/>
    </xf>
    <xf numFmtId="192" fontId="5" fillId="0" borderId="10" xfId="0" applyNumberFormat="1" applyFont="1" applyFill="1" applyBorder="1" applyAlignment="1">
      <alignment horizontal="justify" vertical="center" wrapText="1"/>
    </xf>
    <xf numFmtId="0" fontId="5" fillId="0" borderId="0" xfId="0" applyFont="1" applyFill="1" applyAlignment="1">
      <alignment vertical="center"/>
    </xf>
    <xf numFmtId="0" fontId="5" fillId="0" borderId="0"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2"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49" fontId="7" fillId="0" borderId="12"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5" fillId="0" borderId="12" xfId="61" applyNumberFormat="1" applyFont="1" applyFill="1" applyBorder="1" applyAlignment="1">
      <alignment horizontal="center" vertical="center" wrapText="1"/>
      <protection/>
    </xf>
    <xf numFmtId="49" fontId="5" fillId="0" borderId="11" xfId="61" applyNumberFormat="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61" applyFont="1" applyFill="1" applyBorder="1" applyAlignment="1">
      <alignment horizontal="center" vertical="center" wrapText="1"/>
      <protection/>
    </xf>
    <xf numFmtId="192" fontId="5" fillId="0" borderId="10" xfId="61"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2" xfId="45"/>
    <cellStyle name="Comma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57150</xdr:rowOff>
    </xdr:from>
    <xdr:ext cx="180975" cy="266700"/>
    <xdr:sp fLocksText="0">
      <xdr:nvSpPr>
        <xdr:cNvPr id="1" name="TextBox 1"/>
        <xdr:cNvSpPr txBox="1">
          <a:spLocks noChangeArrowheads="1"/>
        </xdr:cNvSpPr>
      </xdr:nvSpPr>
      <xdr:spPr>
        <a:xfrm>
          <a:off x="0" y="4762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2" name="TextBox 2"/>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3" name="TextBox 3"/>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4" name="TextBox 4"/>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5" name="TextBox 5"/>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324</xdr:row>
      <xdr:rowOff>9525</xdr:rowOff>
    </xdr:from>
    <xdr:ext cx="180975" cy="266700"/>
    <xdr:sp fLocksText="0">
      <xdr:nvSpPr>
        <xdr:cNvPr id="6" name="TextBox 6"/>
        <xdr:cNvSpPr txBox="1">
          <a:spLocks noChangeArrowheads="1"/>
        </xdr:cNvSpPr>
      </xdr:nvSpPr>
      <xdr:spPr>
        <a:xfrm>
          <a:off x="0" y="868965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7" name="TextBox 11"/>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8" name="TextBox 12"/>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9" name="TextBox 13"/>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0" name="TextBox 14"/>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1" name="TextBox 15"/>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2" name="TextBox 16"/>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3" name="TextBox 17"/>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4" name="TextBox 18"/>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405</xdr:row>
      <xdr:rowOff>57150</xdr:rowOff>
    </xdr:from>
    <xdr:ext cx="180975" cy="314325"/>
    <xdr:sp fLocksText="0">
      <xdr:nvSpPr>
        <xdr:cNvPr id="15" name="TextBox 19"/>
        <xdr:cNvSpPr txBox="1">
          <a:spLocks noChangeArrowheads="1"/>
        </xdr:cNvSpPr>
      </xdr:nvSpPr>
      <xdr:spPr>
        <a:xfrm>
          <a:off x="0" y="106118025"/>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6" name="TextBox 20"/>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7" name="TextBox 21"/>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8" name="TextBox 22"/>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9" name="TextBox 23"/>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405</xdr:row>
      <xdr:rowOff>57150</xdr:rowOff>
    </xdr:from>
    <xdr:ext cx="180975" cy="314325"/>
    <xdr:sp fLocksText="0">
      <xdr:nvSpPr>
        <xdr:cNvPr id="20" name="TextBox 34"/>
        <xdr:cNvSpPr txBox="1">
          <a:spLocks noChangeArrowheads="1"/>
        </xdr:cNvSpPr>
      </xdr:nvSpPr>
      <xdr:spPr>
        <a:xfrm>
          <a:off x="0" y="106118025"/>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1" name="TextBox 35"/>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2" name="TextBox 36"/>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3" name="TextBox 37"/>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4" name="TextBox 38"/>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281</xdr:row>
      <xdr:rowOff>0</xdr:rowOff>
    </xdr:from>
    <xdr:ext cx="180975" cy="466725"/>
    <xdr:sp fLocksText="0">
      <xdr:nvSpPr>
        <xdr:cNvPr id="25" name="TextBox 25"/>
        <xdr:cNvSpPr txBox="1">
          <a:spLocks noChangeArrowheads="1"/>
        </xdr:cNvSpPr>
      </xdr:nvSpPr>
      <xdr:spPr>
        <a:xfrm>
          <a:off x="0" y="764857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xdr:row>
      <xdr:rowOff>57150</xdr:rowOff>
    </xdr:from>
    <xdr:ext cx="180975" cy="266700"/>
    <xdr:sp fLocksText="0">
      <xdr:nvSpPr>
        <xdr:cNvPr id="26" name="TextBox 26"/>
        <xdr:cNvSpPr txBox="1">
          <a:spLocks noChangeArrowheads="1"/>
        </xdr:cNvSpPr>
      </xdr:nvSpPr>
      <xdr:spPr>
        <a:xfrm>
          <a:off x="2828925" y="4762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7" name="TextBox 27"/>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8" name="TextBox 28"/>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9" name="TextBox 29"/>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0" name="TextBox 30"/>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1" name="TextBox 31"/>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2" name="TextBox 32"/>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3" name="TextBox 33"/>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4" name="TextBox 39"/>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5" name="TextBox 40"/>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6" name="TextBox 41"/>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7" name="TextBox 42"/>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8" name="TextBox 43"/>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281</xdr:row>
      <xdr:rowOff>0</xdr:rowOff>
    </xdr:from>
    <xdr:ext cx="190500" cy="466725"/>
    <xdr:sp fLocksText="0">
      <xdr:nvSpPr>
        <xdr:cNvPr id="39" name="TextBox 44"/>
        <xdr:cNvSpPr txBox="1">
          <a:spLocks noChangeArrowheads="1"/>
        </xdr:cNvSpPr>
      </xdr:nvSpPr>
      <xdr:spPr>
        <a:xfrm>
          <a:off x="419100" y="76485750"/>
          <a:ext cx="190500"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80975" cy="257175"/>
    <xdr:sp fLocksText="0">
      <xdr:nvSpPr>
        <xdr:cNvPr id="1" name="TextBox 1"/>
        <xdr:cNvSpPr txBox="1">
          <a:spLocks noChangeArrowheads="1"/>
        </xdr:cNvSpPr>
      </xdr:nvSpPr>
      <xdr:spPr>
        <a:xfrm>
          <a:off x="0" y="0"/>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0</xdr:row>
      <xdr:rowOff>0</xdr:rowOff>
    </xdr:from>
    <xdr:ext cx="180975" cy="257175"/>
    <xdr:sp fLocksText="0">
      <xdr:nvSpPr>
        <xdr:cNvPr id="2" name="TextBox 7"/>
        <xdr:cNvSpPr txBox="1">
          <a:spLocks noChangeArrowheads="1"/>
        </xdr:cNvSpPr>
      </xdr:nvSpPr>
      <xdr:spPr>
        <a:xfrm>
          <a:off x="0" y="0"/>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465</xdr:row>
      <xdr:rowOff>47625</xdr:rowOff>
    </xdr:from>
    <xdr:ext cx="180975" cy="266700"/>
    <xdr:sp fLocksText="0">
      <xdr:nvSpPr>
        <xdr:cNvPr id="3" name="TextBox 8"/>
        <xdr:cNvSpPr txBox="1">
          <a:spLocks noChangeArrowheads="1"/>
        </xdr:cNvSpPr>
      </xdr:nvSpPr>
      <xdr:spPr>
        <a:xfrm>
          <a:off x="0" y="1182528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4" name="TextBox 13"/>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5" name="TextBox 14"/>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6" name="TextBox 15"/>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7" name="TextBox 16"/>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374</xdr:row>
      <xdr:rowOff>0</xdr:rowOff>
    </xdr:from>
    <xdr:ext cx="180975" cy="266700"/>
    <xdr:sp fLocksText="0">
      <xdr:nvSpPr>
        <xdr:cNvPr id="8" name="TextBox 11"/>
        <xdr:cNvSpPr txBox="1">
          <a:spLocks noChangeArrowheads="1"/>
        </xdr:cNvSpPr>
      </xdr:nvSpPr>
      <xdr:spPr>
        <a:xfrm>
          <a:off x="0" y="96840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390</xdr:row>
      <xdr:rowOff>47625</xdr:rowOff>
    </xdr:from>
    <xdr:ext cx="180975" cy="266700"/>
    <xdr:sp fLocksText="0">
      <xdr:nvSpPr>
        <xdr:cNvPr id="9" name="TextBox 17"/>
        <xdr:cNvSpPr txBox="1">
          <a:spLocks noChangeArrowheads="1"/>
        </xdr:cNvSpPr>
      </xdr:nvSpPr>
      <xdr:spPr>
        <a:xfrm>
          <a:off x="0" y="1006221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0" name="TextBox 18"/>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1" name="TextBox 19"/>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2" name="TextBox 20"/>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3" name="TextBox 21"/>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311</xdr:row>
      <xdr:rowOff>0</xdr:rowOff>
    </xdr:from>
    <xdr:ext cx="180975" cy="466725"/>
    <xdr:sp fLocksText="0">
      <xdr:nvSpPr>
        <xdr:cNvPr id="14" name="TextBox 22"/>
        <xdr:cNvSpPr txBox="1">
          <a:spLocks noChangeArrowheads="1"/>
        </xdr:cNvSpPr>
      </xdr:nvSpPr>
      <xdr:spPr>
        <a:xfrm>
          <a:off x="419100" y="80952975"/>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80975" cy="257175"/>
    <xdr:sp fLocksText="0">
      <xdr:nvSpPr>
        <xdr:cNvPr id="15" name="TextBox 23"/>
        <xdr:cNvSpPr txBox="1">
          <a:spLocks noChangeArrowheads="1"/>
        </xdr:cNvSpPr>
      </xdr:nvSpPr>
      <xdr:spPr>
        <a:xfrm>
          <a:off x="390525" y="0"/>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80975" cy="257175"/>
    <xdr:sp fLocksText="0">
      <xdr:nvSpPr>
        <xdr:cNvPr id="16" name="TextBox 24"/>
        <xdr:cNvSpPr txBox="1">
          <a:spLocks noChangeArrowheads="1"/>
        </xdr:cNvSpPr>
      </xdr:nvSpPr>
      <xdr:spPr>
        <a:xfrm>
          <a:off x="390525" y="0"/>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L335"/>
  <sheetViews>
    <sheetView zoomScale="82" zoomScaleNormal="82" workbookViewId="0" topLeftCell="A139">
      <selection activeCell="B131" sqref="B131"/>
    </sheetView>
  </sheetViews>
  <sheetFormatPr defaultColWidth="8.88671875" defaultRowHeight="18.75"/>
  <cols>
    <col min="1" max="1" width="5.88671875" style="47" customWidth="1"/>
    <col min="2" max="2" width="61.6640625" style="15" customWidth="1"/>
    <col min="3" max="3" width="10.21484375" style="15" customWidth="1"/>
    <col min="4" max="4" width="26.99609375" style="15" customWidth="1"/>
    <col min="5" max="16384" width="8.88671875" style="15" customWidth="1"/>
  </cols>
  <sheetData>
    <row r="1" spans="1:3" s="17" customFormat="1" ht="16.5" customHeight="1">
      <c r="A1" s="85" t="s">
        <v>25</v>
      </c>
      <c r="B1" s="85"/>
      <c r="C1" s="85"/>
    </row>
    <row r="2" spans="1:3" s="17" customFormat="1" ht="16.5" customHeight="1">
      <c r="A2" s="85" t="s">
        <v>412</v>
      </c>
      <c r="B2" s="85"/>
      <c r="C2" s="85"/>
    </row>
    <row r="3" spans="1:3" s="17" customFormat="1" ht="16.5" customHeight="1">
      <c r="A3" s="85" t="s">
        <v>410</v>
      </c>
      <c r="B3" s="85"/>
      <c r="C3" s="85"/>
    </row>
    <row r="4" spans="1:3" s="17" customFormat="1" ht="18" customHeight="1">
      <c r="A4" s="86" t="s">
        <v>677</v>
      </c>
      <c r="B4" s="86"/>
      <c r="C4" s="86"/>
    </row>
    <row r="5" spans="1:3" s="18" customFormat="1" ht="15.75">
      <c r="A5" s="35" t="s">
        <v>24</v>
      </c>
      <c r="B5" s="11" t="s">
        <v>19</v>
      </c>
      <c r="C5" s="11" t="s">
        <v>210</v>
      </c>
    </row>
    <row r="6" spans="1:3" ht="15.75">
      <c r="A6" s="11">
        <v>1</v>
      </c>
      <c r="B6" s="20" t="s">
        <v>27</v>
      </c>
      <c r="C6" s="11">
        <f>C7+C15+C18+C25+C29+C33</f>
        <v>12</v>
      </c>
    </row>
    <row r="7" spans="1:3" ht="15.75">
      <c r="A7" s="10" t="s">
        <v>193</v>
      </c>
      <c r="B7" s="5" t="s">
        <v>28</v>
      </c>
      <c r="C7" s="10">
        <f>C8+C12</f>
        <v>2</v>
      </c>
    </row>
    <row r="8" spans="1:3" ht="15.75">
      <c r="A8" s="12" t="s">
        <v>5</v>
      </c>
      <c r="B8" s="2" t="s">
        <v>658</v>
      </c>
      <c r="C8" s="12">
        <v>1</v>
      </c>
    </row>
    <row r="9" spans="1:3" ht="15.75">
      <c r="A9" s="77"/>
      <c r="B9" s="1" t="s">
        <v>659</v>
      </c>
      <c r="C9" s="12"/>
    </row>
    <row r="10" spans="1:3" ht="15.75">
      <c r="A10" s="77"/>
      <c r="B10" s="1" t="s">
        <v>660</v>
      </c>
      <c r="C10" s="12"/>
    </row>
    <row r="11" spans="1:3" ht="15.75">
      <c r="A11" s="77"/>
      <c r="B11" s="1" t="s">
        <v>286</v>
      </c>
      <c r="C11" s="12"/>
    </row>
    <row r="12" spans="1:3" ht="21" customHeight="1">
      <c r="A12" s="12" t="s">
        <v>6</v>
      </c>
      <c r="B12" s="2" t="s">
        <v>30</v>
      </c>
      <c r="C12" s="12">
        <v>1</v>
      </c>
    </row>
    <row r="13" spans="1:3" ht="31.5">
      <c r="A13" s="77"/>
      <c r="B13" s="1" t="s">
        <v>343</v>
      </c>
      <c r="C13" s="12"/>
    </row>
    <row r="14" spans="1:3" ht="15.75">
      <c r="A14" s="77"/>
      <c r="B14" s="1" t="s">
        <v>31</v>
      </c>
      <c r="C14" s="12"/>
    </row>
    <row r="15" spans="1:3" ht="19.5" customHeight="1">
      <c r="A15" s="10" t="s">
        <v>171</v>
      </c>
      <c r="B15" s="5" t="s">
        <v>160</v>
      </c>
      <c r="C15" s="10">
        <v>1</v>
      </c>
    </row>
    <row r="16" spans="1:3" ht="15.75">
      <c r="A16" s="77"/>
      <c r="B16" s="1" t="s">
        <v>413</v>
      </c>
      <c r="C16" s="12"/>
    </row>
    <row r="17" spans="1:3" ht="31.5">
      <c r="A17" s="77"/>
      <c r="B17" s="1" t="s">
        <v>684</v>
      </c>
      <c r="C17" s="12"/>
    </row>
    <row r="18" spans="1:3" ht="19.5" customHeight="1">
      <c r="A18" s="10" t="s">
        <v>194</v>
      </c>
      <c r="B18" s="5" t="s">
        <v>33</v>
      </c>
      <c r="C18" s="10">
        <f>C19+C22</f>
        <v>2</v>
      </c>
    </row>
    <row r="19" spans="1:3" ht="22.5" customHeight="1">
      <c r="A19" s="12" t="s">
        <v>7</v>
      </c>
      <c r="B19" s="2" t="s">
        <v>35</v>
      </c>
      <c r="C19" s="12">
        <v>1</v>
      </c>
    </row>
    <row r="20" spans="1:3" ht="31.5">
      <c r="A20" s="77"/>
      <c r="B20" s="1" t="s">
        <v>248</v>
      </c>
      <c r="C20" s="12"/>
    </row>
    <row r="21" spans="1:3" ht="19.5" customHeight="1">
      <c r="A21" s="77"/>
      <c r="B21" s="1" t="s">
        <v>583</v>
      </c>
      <c r="C21" s="12"/>
    </row>
    <row r="22" spans="1:3" ht="15.75">
      <c r="A22" s="12" t="s">
        <v>8</v>
      </c>
      <c r="B22" s="2" t="s">
        <v>37</v>
      </c>
      <c r="C22" s="12">
        <v>1</v>
      </c>
    </row>
    <row r="23" spans="1:3" ht="15.75">
      <c r="A23" s="77"/>
      <c r="B23" s="1" t="s">
        <v>236</v>
      </c>
      <c r="C23" s="12"/>
    </row>
    <row r="24" spans="1:3" ht="15.75">
      <c r="A24" s="77"/>
      <c r="B24" s="1" t="s">
        <v>237</v>
      </c>
      <c r="C24" s="12"/>
    </row>
    <row r="25" spans="1:3" s="3" customFormat="1" ht="17.25">
      <c r="A25" s="6" t="s">
        <v>195</v>
      </c>
      <c r="B25" s="7" t="s">
        <v>394</v>
      </c>
      <c r="C25" s="6">
        <v>2</v>
      </c>
    </row>
    <row r="26" spans="1:3" s="3" customFormat="1" ht="16.5">
      <c r="A26" s="87"/>
      <c r="B26" s="8" t="s">
        <v>397</v>
      </c>
      <c r="C26" s="9"/>
    </row>
    <row r="27" spans="1:3" s="3" customFormat="1" ht="16.5">
      <c r="A27" s="87"/>
      <c r="B27" s="8" t="s">
        <v>396</v>
      </c>
      <c r="C27" s="9"/>
    </row>
    <row r="28" spans="1:3" s="3" customFormat="1" ht="16.5">
      <c r="A28" s="87"/>
      <c r="B28" s="8" t="s">
        <v>393</v>
      </c>
      <c r="C28" s="9"/>
    </row>
    <row r="29" spans="1:3" ht="21.75" customHeight="1">
      <c r="A29" s="10" t="s">
        <v>196</v>
      </c>
      <c r="B29" s="5" t="s">
        <v>661</v>
      </c>
      <c r="C29" s="10">
        <v>2.5</v>
      </c>
    </row>
    <row r="30" spans="1:3" ht="15.75">
      <c r="A30" s="80"/>
      <c r="B30" s="1" t="s">
        <v>685</v>
      </c>
      <c r="C30" s="11"/>
    </row>
    <row r="31" spans="1:3" ht="31.5">
      <c r="A31" s="81"/>
      <c r="B31" s="1" t="s">
        <v>686</v>
      </c>
      <c r="C31" s="12"/>
    </row>
    <row r="32" spans="1:3" ht="15.75">
      <c r="A32" s="82"/>
      <c r="B32" s="1" t="s">
        <v>663</v>
      </c>
      <c r="C32" s="12"/>
    </row>
    <row r="33" spans="1:3" ht="31.5">
      <c r="A33" s="16" t="s">
        <v>395</v>
      </c>
      <c r="B33" s="5" t="s">
        <v>662</v>
      </c>
      <c r="C33" s="10">
        <v>2.5</v>
      </c>
    </row>
    <row r="34" spans="1:3" ht="15.75">
      <c r="A34" s="16"/>
      <c r="B34" s="1" t="s">
        <v>685</v>
      </c>
      <c r="C34" s="12"/>
    </row>
    <row r="35" spans="1:3" ht="31.5">
      <c r="A35" s="16"/>
      <c r="B35" s="1" t="s">
        <v>687</v>
      </c>
      <c r="C35" s="12"/>
    </row>
    <row r="36" spans="1:3" ht="15.75">
      <c r="A36" s="16"/>
      <c r="B36" s="1" t="s">
        <v>664</v>
      </c>
      <c r="C36" s="12"/>
    </row>
    <row r="37" spans="1:3" ht="31.5" customHeight="1">
      <c r="A37" s="11">
        <v>2</v>
      </c>
      <c r="B37" s="20" t="s">
        <v>414</v>
      </c>
      <c r="C37" s="11">
        <f>C38+C42+C54+C63+C67+C75</f>
        <v>8</v>
      </c>
    </row>
    <row r="38" spans="1:3" s="19" customFormat="1" ht="31.5">
      <c r="A38" s="10" t="s">
        <v>165</v>
      </c>
      <c r="B38" s="5" t="s">
        <v>398</v>
      </c>
      <c r="C38" s="10">
        <v>1</v>
      </c>
    </row>
    <row r="39" spans="1:3" ht="15.75">
      <c r="A39" s="74"/>
      <c r="B39" s="1" t="s">
        <v>648</v>
      </c>
      <c r="C39" s="12"/>
    </row>
    <row r="40" spans="1:3" ht="31.5">
      <c r="A40" s="75"/>
      <c r="B40" s="1" t="s">
        <v>649</v>
      </c>
      <c r="C40" s="12"/>
    </row>
    <row r="41" spans="1:3" ht="15.75">
      <c r="A41" s="76"/>
      <c r="B41" s="1" t="s">
        <v>650</v>
      </c>
      <c r="C41" s="12"/>
    </row>
    <row r="42" spans="1:3" ht="20.25" customHeight="1">
      <c r="A42" s="10" t="s">
        <v>166</v>
      </c>
      <c r="B42" s="5" t="s">
        <v>122</v>
      </c>
      <c r="C42" s="10">
        <f>C43+C47+C50</f>
        <v>2</v>
      </c>
    </row>
    <row r="43" spans="1:3" ht="15.75">
      <c r="A43" s="12" t="s">
        <v>107</v>
      </c>
      <c r="B43" s="2" t="s">
        <v>279</v>
      </c>
      <c r="C43" s="12">
        <v>0.5</v>
      </c>
    </row>
    <row r="44" spans="1:3" ht="15.75">
      <c r="A44" s="80"/>
      <c r="B44" s="1" t="s">
        <v>285</v>
      </c>
      <c r="C44" s="12"/>
    </row>
    <row r="45" spans="1:3" ht="15.75">
      <c r="A45" s="81"/>
      <c r="B45" s="1" t="s">
        <v>356</v>
      </c>
      <c r="C45" s="12"/>
    </row>
    <row r="46" spans="1:3" ht="20.25" customHeight="1">
      <c r="A46" s="82"/>
      <c r="B46" s="1" t="s">
        <v>286</v>
      </c>
      <c r="C46" s="12"/>
    </row>
    <row r="47" spans="1:3" ht="15.75">
      <c r="A47" s="12" t="s">
        <v>108</v>
      </c>
      <c r="B47" s="2" t="s">
        <v>280</v>
      </c>
      <c r="C47" s="12">
        <v>0.5</v>
      </c>
    </row>
    <row r="48" spans="1:3" ht="18" customHeight="1">
      <c r="A48" s="80"/>
      <c r="B48" s="1" t="s">
        <v>287</v>
      </c>
      <c r="C48" s="12"/>
    </row>
    <row r="49" spans="1:3" ht="17.25" customHeight="1">
      <c r="A49" s="82"/>
      <c r="B49" s="1" t="s">
        <v>288</v>
      </c>
      <c r="C49" s="12"/>
    </row>
    <row r="50" spans="1:3" ht="15.75">
      <c r="A50" s="12" t="s">
        <v>282</v>
      </c>
      <c r="B50" s="2" t="s">
        <v>281</v>
      </c>
      <c r="C50" s="12">
        <v>1</v>
      </c>
    </row>
    <row r="51" spans="1:3" ht="31.5">
      <c r="A51" s="80"/>
      <c r="B51" s="1" t="s">
        <v>357</v>
      </c>
      <c r="C51" s="12"/>
    </row>
    <row r="52" spans="1:3" ht="31.5">
      <c r="A52" s="81"/>
      <c r="B52" s="1" t="s">
        <v>358</v>
      </c>
      <c r="C52" s="12"/>
    </row>
    <row r="53" spans="1:3" ht="18.75" customHeight="1">
      <c r="A53" s="82"/>
      <c r="B53" s="1" t="s">
        <v>289</v>
      </c>
      <c r="C53" s="12"/>
    </row>
    <row r="54" spans="1:3" ht="31.5">
      <c r="A54" s="10" t="s">
        <v>167</v>
      </c>
      <c r="B54" s="5" t="s">
        <v>415</v>
      </c>
      <c r="C54" s="10">
        <f>C55+C59</f>
        <v>1.5</v>
      </c>
    </row>
    <row r="55" spans="1:3" ht="23.25" customHeight="1">
      <c r="A55" s="12" t="s">
        <v>290</v>
      </c>
      <c r="B55" s="2" t="s">
        <v>580</v>
      </c>
      <c r="C55" s="12">
        <v>0.5</v>
      </c>
    </row>
    <row r="56" spans="1:3" ht="15.75">
      <c r="A56" s="74"/>
      <c r="B56" s="1" t="s">
        <v>285</v>
      </c>
      <c r="C56" s="12"/>
    </row>
    <row r="57" spans="1:3" ht="15.75">
      <c r="A57" s="75"/>
      <c r="B57" s="1" t="s">
        <v>356</v>
      </c>
      <c r="C57" s="12"/>
    </row>
    <row r="58" spans="1:3" ht="15.75">
      <c r="A58" s="76"/>
      <c r="B58" s="1" t="s">
        <v>286</v>
      </c>
      <c r="C58" s="12"/>
    </row>
    <row r="59" spans="1:3" ht="21" customHeight="1">
      <c r="A59" s="12" t="s">
        <v>291</v>
      </c>
      <c r="B59" s="2" t="s">
        <v>399</v>
      </c>
      <c r="C59" s="12">
        <v>1</v>
      </c>
    </row>
    <row r="60" spans="1:3" ht="31.5">
      <c r="A60" s="77"/>
      <c r="B60" s="1" t="s">
        <v>359</v>
      </c>
      <c r="C60" s="12"/>
    </row>
    <row r="61" spans="1:3" ht="31.5">
      <c r="A61" s="77"/>
      <c r="B61" s="1" t="s">
        <v>360</v>
      </c>
      <c r="C61" s="12"/>
    </row>
    <row r="62" spans="1:3" ht="23.25" customHeight="1">
      <c r="A62" s="77"/>
      <c r="B62" s="1" t="s">
        <v>289</v>
      </c>
      <c r="C62" s="12"/>
    </row>
    <row r="63" spans="1:3" ht="31.5">
      <c r="A63" s="10" t="s">
        <v>168</v>
      </c>
      <c r="B63" s="5" t="s">
        <v>283</v>
      </c>
      <c r="C63" s="10">
        <v>1</v>
      </c>
    </row>
    <row r="64" spans="1:3" ht="31.5">
      <c r="A64" s="74"/>
      <c r="B64" s="1" t="s">
        <v>416</v>
      </c>
      <c r="C64" s="12"/>
    </row>
    <row r="65" spans="1:3" ht="31.5">
      <c r="A65" s="75"/>
      <c r="B65" s="1" t="s">
        <v>361</v>
      </c>
      <c r="C65" s="12"/>
    </row>
    <row r="66" spans="1:3" ht="18.75" customHeight="1">
      <c r="A66" s="76"/>
      <c r="B66" s="1" t="s">
        <v>292</v>
      </c>
      <c r="C66" s="12"/>
    </row>
    <row r="67" spans="1:3" ht="31.5">
      <c r="A67" s="10" t="s">
        <v>169</v>
      </c>
      <c r="B67" s="5" t="s">
        <v>124</v>
      </c>
      <c r="C67" s="10">
        <f>C68+C72</f>
        <v>1.5</v>
      </c>
    </row>
    <row r="68" spans="1:3" ht="15.75">
      <c r="A68" s="12" t="s">
        <v>109</v>
      </c>
      <c r="B68" s="2" t="s">
        <v>125</v>
      </c>
      <c r="C68" s="12">
        <v>1</v>
      </c>
    </row>
    <row r="69" spans="1:3" ht="15.75">
      <c r="A69" s="74"/>
      <c r="B69" s="1" t="s">
        <v>417</v>
      </c>
      <c r="C69" s="12"/>
    </row>
    <row r="70" spans="1:3" ht="15.75">
      <c r="A70" s="75"/>
      <c r="B70" s="1" t="s">
        <v>510</v>
      </c>
      <c r="C70" s="12"/>
    </row>
    <row r="71" spans="1:3" ht="15.75">
      <c r="A71" s="76"/>
      <c r="B71" s="1" t="s">
        <v>31</v>
      </c>
      <c r="C71" s="12"/>
    </row>
    <row r="72" spans="1:3" ht="15.75">
      <c r="A72" s="12" t="s">
        <v>110</v>
      </c>
      <c r="B72" s="2" t="s">
        <v>126</v>
      </c>
      <c r="C72" s="12">
        <v>0.5</v>
      </c>
    </row>
    <row r="73" spans="1:3" ht="15.75">
      <c r="A73" s="74"/>
      <c r="B73" s="1" t="s">
        <v>323</v>
      </c>
      <c r="C73" s="12"/>
    </row>
    <row r="74" spans="1:3" ht="15.75">
      <c r="A74" s="76"/>
      <c r="B74" s="1" t="s">
        <v>38</v>
      </c>
      <c r="C74" s="12"/>
    </row>
    <row r="75" spans="1:3" ht="31.5">
      <c r="A75" s="10" t="s">
        <v>209</v>
      </c>
      <c r="B75" s="5" t="s">
        <v>111</v>
      </c>
      <c r="C75" s="10">
        <v>1</v>
      </c>
    </row>
    <row r="76" spans="1:3" ht="15.75">
      <c r="A76" s="74"/>
      <c r="B76" s="1" t="s">
        <v>418</v>
      </c>
      <c r="C76" s="12"/>
    </row>
    <row r="77" spans="1:3" ht="15.75">
      <c r="A77" s="75"/>
      <c r="B77" s="1" t="s">
        <v>419</v>
      </c>
      <c r="C77" s="12"/>
    </row>
    <row r="78" spans="1:3" ht="15.75">
      <c r="A78" s="75"/>
      <c r="B78" s="1" t="s">
        <v>511</v>
      </c>
      <c r="C78" s="12"/>
    </row>
    <row r="79" spans="1:3" ht="15.75">
      <c r="A79" s="76"/>
      <c r="B79" s="1" t="s">
        <v>135</v>
      </c>
      <c r="C79" s="12"/>
    </row>
    <row r="80" spans="1:3" ht="21" customHeight="1">
      <c r="A80" s="11">
        <v>3</v>
      </c>
      <c r="B80" s="20" t="s">
        <v>0</v>
      </c>
      <c r="C80" s="11">
        <f>C81+C86+C91+C110+C124+C136</f>
        <v>12</v>
      </c>
    </row>
    <row r="81" spans="1:3" ht="15.75">
      <c r="A81" s="10" t="s">
        <v>181</v>
      </c>
      <c r="B81" s="5" t="s">
        <v>473</v>
      </c>
      <c r="C81" s="10">
        <v>1</v>
      </c>
    </row>
    <row r="82" spans="1:3" ht="31.5">
      <c r="A82" s="80"/>
      <c r="B82" s="1" t="s">
        <v>507</v>
      </c>
      <c r="C82" s="12"/>
    </row>
    <row r="83" spans="1:3" ht="15.75">
      <c r="A83" s="82"/>
      <c r="B83" s="1" t="s">
        <v>584</v>
      </c>
      <c r="C83" s="12"/>
    </row>
    <row r="84" spans="1:3" ht="31.5">
      <c r="A84" s="81"/>
      <c r="B84" s="1" t="s">
        <v>474</v>
      </c>
      <c r="C84" s="12"/>
    </row>
    <row r="85" spans="1:3" ht="31.5">
      <c r="A85" s="82"/>
      <c r="B85" s="1" t="s">
        <v>585</v>
      </c>
      <c r="C85" s="12"/>
    </row>
    <row r="86" spans="1:3" ht="15.75">
      <c r="A86" s="10" t="s">
        <v>177</v>
      </c>
      <c r="B86" s="5" t="s">
        <v>475</v>
      </c>
      <c r="C86" s="10">
        <v>1</v>
      </c>
    </row>
    <row r="87" spans="1:3" ht="31.5">
      <c r="A87" s="74"/>
      <c r="B87" s="1" t="s">
        <v>667</v>
      </c>
      <c r="C87" s="13"/>
    </row>
    <row r="88" spans="1:3" ht="31.5">
      <c r="A88" s="75"/>
      <c r="B88" s="1" t="s">
        <v>615</v>
      </c>
      <c r="C88" s="13"/>
    </row>
    <row r="89" spans="1:3" ht="31.5">
      <c r="A89" s="75"/>
      <c r="B89" s="1" t="s">
        <v>476</v>
      </c>
      <c r="C89" s="13"/>
    </row>
    <row r="90" spans="1:3" ht="15.75">
      <c r="A90" s="76"/>
      <c r="B90" s="1" t="s">
        <v>586</v>
      </c>
      <c r="C90" s="13"/>
    </row>
    <row r="91" spans="1:3" ht="31.5">
      <c r="A91" s="10" t="s">
        <v>178</v>
      </c>
      <c r="B91" s="5" t="s">
        <v>477</v>
      </c>
      <c r="C91" s="10">
        <f>C92+C95+C98+C101+C104+C107</f>
        <v>3.5</v>
      </c>
    </row>
    <row r="92" spans="1:3" ht="47.25">
      <c r="A92" s="12" t="s">
        <v>40</v>
      </c>
      <c r="B92" s="2" t="s">
        <v>478</v>
      </c>
      <c r="C92" s="12">
        <v>1</v>
      </c>
    </row>
    <row r="93" spans="1:3" ht="15.75">
      <c r="A93" s="10"/>
      <c r="B93" s="1" t="s">
        <v>479</v>
      </c>
      <c r="C93" s="11"/>
    </row>
    <row r="94" spans="1:3" ht="15.75">
      <c r="A94" s="10"/>
      <c r="B94" s="1" t="s">
        <v>504</v>
      </c>
      <c r="C94" s="11"/>
    </row>
    <row r="95" spans="1:3" ht="31.5">
      <c r="A95" s="12" t="s">
        <v>41</v>
      </c>
      <c r="B95" s="2" t="s">
        <v>480</v>
      </c>
      <c r="C95" s="12">
        <v>0.5</v>
      </c>
    </row>
    <row r="96" spans="1:3" ht="15.75">
      <c r="A96" s="74"/>
      <c r="B96" s="1" t="s">
        <v>578</v>
      </c>
      <c r="C96" s="12"/>
    </row>
    <row r="97" spans="1:3" ht="18" customHeight="1">
      <c r="A97" s="76"/>
      <c r="B97" s="1" t="s">
        <v>112</v>
      </c>
      <c r="C97" s="12"/>
    </row>
    <row r="98" spans="1:3" ht="31.5">
      <c r="A98" s="12" t="s">
        <v>42</v>
      </c>
      <c r="B98" s="2" t="s">
        <v>481</v>
      </c>
      <c r="C98" s="12">
        <v>0.5</v>
      </c>
    </row>
    <row r="99" spans="1:3" ht="15.75">
      <c r="A99" s="74"/>
      <c r="B99" s="1" t="s">
        <v>669</v>
      </c>
      <c r="C99" s="13"/>
    </row>
    <row r="100" spans="1:3" ht="31.5">
      <c r="A100" s="76"/>
      <c r="B100" s="1" t="s">
        <v>482</v>
      </c>
      <c r="C100" s="13"/>
    </row>
    <row r="101" spans="1:3" ht="15.75">
      <c r="A101" s="12" t="s">
        <v>519</v>
      </c>
      <c r="B101" s="2" t="s">
        <v>483</v>
      </c>
      <c r="C101" s="12">
        <v>0.5</v>
      </c>
    </row>
    <row r="102" spans="1:3" ht="31.5">
      <c r="A102" s="74"/>
      <c r="B102" s="1" t="s">
        <v>587</v>
      </c>
      <c r="C102" s="12"/>
    </row>
    <row r="103" spans="1:3" ht="31.5">
      <c r="A103" s="75"/>
      <c r="B103" s="1" t="s">
        <v>590</v>
      </c>
      <c r="C103" s="12"/>
    </row>
    <row r="104" spans="1:3" ht="31.5">
      <c r="A104" s="12" t="s">
        <v>577</v>
      </c>
      <c r="B104" s="2" t="s">
        <v>591</v>
      </c>
      <c r="C104" s="12">
        <v>0.5</v>
      </c>
    </row>
    <row r="105" spans="1:3" ht="47.25">
      <c r="A105" s="74"/>
      <c r="B105" s="1" t="s">
        <v>588</v>
      </c>
      <c r="C105" s="12"/>
    </row>
    <row r="106" spans="1:3" ht="47.25">
      <c r="A106" s="76"/>
      <c r="B106" s="1" t="s">
        <v>665</v>
      </c>
      <c r="C106" s="12"/>
    </row>
    <row r="107" spans="1:3" ht="15.75">
      <c r="A107" s="21" t="s">
        <v>589</v>
      </c>
      <c r="B107" s="2" t="s">
        <v>484</v>
      </c>
      <c r="C107" s="12">
        <v>0.5</v>
      </c>
    </row>
    <row r="108" spans="1:3" ht="15.75">
      <c r="A108" s="74"/>
      <c r="B108" s="1" t="s">
        <v>668</v>
      </c>
      <c r="C108" s="12"/>
    </row>
    <row r="109" spans="1:3" ht="15.75">
      <c r="A109" s="76"/>
      <c r="B109" s="1" t="s">
        <v>485</v>
      </c>
      <c r="C109" s="12"/>
    </row>
    <row r="110" spans="1:3" ht="15.75">
      <c r="A110" s="10" t="s">
        <v>179</v>
      </c>
      <c r="B110" s="5" t="s">
        <v>39</v>
      </c>
      <c r="C110" s="10">
        <f>C111+C114+C117+C120</f>
        <v>2</v>
      </c>
    </row>
    <row r="111" spans="1:3" ht="15.75">
      <c r="A111" s="12" t="s">
        <v>20</v>
      </c>
      <c r="B111" s="2" t="s">
        <v>506</v>
      </c>
      <c r="C111" s="12">
        <v>0.5</v>
      </c>
    </row>
    <row r="112" spans="1:3" ht="31.5">
      <c r="A112" s="78"/>
      <c r="B112" s="1" t="s">
        <v>505</v>
      </c>
      <c r="C112" s="12"/>
    </row>
    <row r="113" spans="1:3" ht="31.5">
      <c r="A113" s="79"/>
      <c r="B113" s="1" t="s">
        <v>666</v>
      </c>
      <c r="C113" s="12"/>
    </row>
    <row r="114" spans="1:3" ht="15.75">
      <c r="A114" s="21" t="s">
        <v>21</v>
      </c>
      <c r="B114" s="2" t="s">
        <v>487</v>
      </c>
      <c r="C114" s="12">
        <v>0.5</v>
      </c>
    </row>
    <row r="115" spans="1:3" ht="15.75">
      <c r="A115" s="74"/>
      <c r="B115" s="1" t="s">
        <v>676</v>
      </c>
      <c r="C115" s="12"/>
    </row>
    <row r="116" spans="1:3" ht="31.5">
      <c r="A116" s="76"/>
      <c r="B116" s="1" t="s">
        <v>489</v>
      </c>
      <c r="C116" s="12"/>
    </row>
    <row r="117" spans="1:3" ht="47.25">
      <c r="A117" s="21" t="s">
        <v>486</v>
      </c>
      <c r="B117" s="2" t="s">
        <v>490</v>
      </c>
      <c r="C117" s="12">
        <v>0.5</v>
      </c>
    </row>
    <row r="118" spans="1:3" ht="31.5">
      <c r="A118" s="74"/>
      <c r="B118" s="1" t="s">
        <v>491</v>
      </c>
      <c r="C118" s="12"/>
    </row>
    <row r="119" spans="1:3" ht="31.5">
      <c r="A119" s="76"/>
      <c r="B119" s="1" t="s">
        <v>492</v>
      </c>
      <c r="C119" s="12"/>
    </row>
    <row r="120" spans="1:3" ht="21" customHeight="1">
      <c r="A120" s="21" t="s">
        <v>592</v>
      </c>
      <c r="B120" s="2" t="s">
        <v>493</v>
      </c>
      <c r="C120" s="12">
        <v>0.5</v>
      </c>
    </row>
    <row r="121" spans="1:3" ht="15.75">
      <c r="A121" s="74"/>
      <c r="B121" s="1" t="s">
        <v>674</v>
      </c>
      <c r="C121" s="12"/>
    </row>
    <row r="122" spans="1:3" ht="15.75">
      <c r="A122" s="75"/>
      <c r="B122" s="1" t="s">
        <v>675</v>
      </c>
      <c r="C122" s="12"/>
    </row>
    <row r="123" spans="1:3" ht="15.75">
      <c r="A123" s="76"/>
      <c r="B123" s="14" t="s">
        <v>494</v>
      </c>
      <c r="C123" s="12"/>
    </row>
    <row r="124" spans="1:3" ht="15.75">
      <c r="A124" s="10" t="s">
        <v>180</v>
      </c>
      <c r="B124" s="5" t="s">
        <v>43</v>
      </c>
      <c r="C124" s="10">
        <f>C125+C128+C132</f>
        <v>3.5</v>
      </c>
    </row>
    <row r="125" spans="1:3" ht="31.5">
      <c r="A125" s="12" t="s">
        <v>22</v>
      </c>
      <c r="B125" s="2" t="s">
        <v>593</v>
      </c>
      <c r="C125" s="12">
        <v>1.5</v>
      </c>
    </row>
    <row r="126" spans="1:3" ht="47.25">
      <c r="A126" s="74"/>
      <c r="B126" s="1" t="s">
        <v>594</v>
      </c>
      <c r="C126" s="12"/>
    </row>
    <row r="127" spans="1:3" ht="15.75">
      <c r="A127" s="76"/>
      <c r="B127" s="1" t="s">
        <v>595</v>
      </c>
      <c r="C127" s="12"/>
    </row>
    <row r="128" spans="1:3" ht="31.5">
      <c r="A128" s="12" t="s">
        <v>23</v>
      </c>
      <c r="B128" s="2" t="s">
        <v>44</v>
      </c>
      <c r="C128" s="12">
        <v>1</v>
      </c>
    </row>
    <row r="129" spans="1:3" ht="15.75">
      <c r="A129" s="80"/>
      <c r="B129" s="1" t="s">
        <v>716</v>
      </c>
      <c r="C129" s="12"/>
    </row>
    <row r="130" spans="1:3" ht="31.5">
      <c r="A130" s="81"/>
      <c r="B130" s="1" t="s">
        <v>717</v>
      </c>
      <c r="C130" s="12"/>
    </row>
    <row r="131" spans="1:3" ht="20.25" customHeight="1">
      <c r="A131" s="82"/>
      <c r="B131" s="1" t="s">
        <v>718</v>
      </c>
      <c r="C131" s="12"/>
    </row>
    <row r="132" spans="1:3" ht="18.75" customHeight="1">
      <c r="A132" s="21" t="s">
        <v>197</v>
      </c>
      <c r="B132" s="2" t="s">
        <v>495</v>
      </c>
      <c r="C132" s="12">
        <v>1</v>
      </c>
    </row>
    <row r="133" spans="1:3" s="19" customFormat="1" ht="15.75">
      <c r="A133" s="78"/>
      <c r="B133" s="1" t="s">
        <v>496</v>
      </c>
      <c r="C133" s="12"/>
    </row>
    <row r="134" spans="1:3" ht="15.75">
      <c r="A134" s="83"/>
      <c r="B134" s="1" t="s">
        <v>497</v>
      </c>
      <c r="C134" s="12"/>
    </row>
    <row r="135" spans="1:3" ht="15.75">
      <c r="A135" s="83"/>
      <c r="B135" s="1" t="s">
        <v>596</v>
      </c>
      <c r="C135" s="12"/>
    </row>
    <row r="136" spans="1:3" ht="31.5">
      <c r="A136" s="10" t="s">
        <v>198</v>
      </c>
      <c r="B136" s="5" t="s">
        <v>113</v>
      </c>
      <c r="C136" s="10">
        <f>C137+C140+C144</f>
        <v>1</v>
      </c>
    </row>
    <row r="137" spans="1:3" ht="47.25">
      <c r="A137" s="12" t="s">
        <v>96</v>
      </c>
      <c r="B137" s="50" t="s">
        <v>498</v>
      </c>
      <c r="C137" s="12">
        <v>0.25</v>
      </c>
    </row>
    <row r="138" spans="1:3" ht="15" customHeight="1">
      <c r="A138" s="22"/>
      <c r="B138" s="1" t="s">
        <v>499</v>
      </c>
      <c r="C138" s="11"/>
    </row>
    <row r="139" spans="1:3" ht="16.5" customHeight="1">
      <c r="A139" s="23"/>
      <c r="B139" s="14" t="s">
        <v>500</v>
      </c>
      <c r="C139" s="11"/>
    </row>
    <row r="140" spans="1:3" ht="30" customHeight="1">
      <c r="A140" s="12" t="s">
        <v>97</v>
      </c>
      <c r="B140" s="2" t="s">
        <v>501</v>
      </c>
      <c r="C140" s="12">
        <v>0.5</v>
      </c>
    </row>
    <row r="141" spans="1:3" ht="31.5">
      <c r="A141" s="74"/>
      <c r="B141" s="1" t="s">
        <v>532</v>
      </c>
      <c r="C141" s="24"/>
    </row>
    <row r="142" spans="1:3" ht="31.5">
      <c r="A142" s="75"/>
      <c r="B142" s="1" t="s">
        <v>533</v>
      </c>
      <c r="C142" s="24"/>
    </row>
    <row r="143" spans="1:3" ht="15.75">
      <c r="A143" s="76"/>
      <c r="B143" s="14" t="s">
        <v>508</v>
      </c>
      <c r="C143" s="24"/>
    </row>
    <row r="144" spans="1:3" ht="31.5">
      <c r="A144" s="12" t="s">
        <v>502</v>
      </c>
      <c r="B144" s="50" t="s">
        <v>503</v>
      </c>
      <c r="C144" s="12">
        <v>0.25</v>
      </c>
    </row>
    <row r="145" spans="1:3" ht="15.75">
      <c r="A145" s="25"/>
      <c r="B145" s="1" t="s">
        <v>536</v>
      </c>
      <c r="C145" s="12"/>
    </row>
    <row r="146" spans="1:3" ht="15.75">
      <c r="A146" s="26"/>
      <c r="B146" s="14" t="s">
        <v>509</v>
      </c>
      <c r="C146" s="12"/>
    </row>
    <row r="147" spans="1:3" ht="15" customHeight="1">
      <c r="A147" s="11">
        <v>4</v>
      </c>
      <c r="B147" s="20" t="s">
        <v>45</v>
      </c>
      <c r="C147" s="11">
        <f>C148+C157+C164</f>
        <v>6</v>
      </c>
    </row>
    <row r="148" spans="1:3" ht="15.75">
      <c r="A148" s="10" t="s">
        <v>182</v>
      </c>
      <c r="B148" s="5" t="s">
        <v>344</v>
      </c>
      <c r="C148" s="10">
        <f>C149+C153</f>
        <v>2</v>
      </c>
    </row>
    <row r="149" spans="1:3" ht="31.5">
      <c r="A149" s="12" t="s">
        <v>46</v>
      </c>
      <c r="B149" s="2" t="s">
        <v>136</v>
      </c>
      <c r="C149" s="12">
        <v>1</v>
      </c>
    </row>
    <row r="150" spans="1:3" ht="31.5">
      <c r="A150" s="84"/>
      <c r="B150" s="1" t="s">
        <v>644</v>
      </c>
      <c r="C150" s="12"/>
    </row>
    <row r="151" spans="1:3" ht="31.5">
      <c r="A151" s="84"/>
      <c r="B151" s="1" t="s">
        <v>645</v>
      </c>
      <c r="C151" s="12"/>
    </row>
    <row r="152" spans="1:3" ht="15.75">
      <c r="A152" s="84"/>
      <c r="B152" s="1" t="s">
        <v>646</v>
      </c>
      <c r="C152" s="12"/>
    </row>
    <row r="153" spans="1:3" ht="15.75">
      <c r="A153" s="12" t="s">
        <v>47</v>
      </c>
      <c r="B153" s="2" t="s">
        <v>294</v>
      </c>
      <c r="C153" s="12">
        <v>1</v>
      </c>
    </row>
    <row r="154" spans="1:3" ht="31.5">
      <c r="A154" s="78"/>
      <c r="B154" s="1" t="s">
        <v>670</v>
      </c>
      <c r="C154" s="12"/>
    </row>
    <row r="155" spans="1:3" ht="31.5">
      <c r="A155" s="83"/>
      <c r="B155" s="1" t="s">
        <v>671</v>
      </c>
      <c r="C155" s="12"/>
    </row>
    <row r="156" spans="1:3" ht="31.5">
      <c r="A156" s="79"/>
      <c r="B156" s="1" t="s">
        <v>672</v>
      </c>
      <c r="C156" s="12"/>
    </row>
    <row r="157" spans="1:3" ht="31.5">
      <c r="A157" s="10" t="s">
        <v>183</v>
      </c>
      <c r="B157" s="5" t="s">
        <v>127</v>
      </c>
      <c r="C157" s="10">
        <f>C158+C161</f>
        <v>2</v>
      </c>
    </row>
    <row r="158" spans="1:3" ht="15.75">
      <c r="A158" s="12" t="s">
        <v>50</v>
      </c>
      <c r="B158" s="2" t="s">
        <v>51</v>
      </c>
      <c r="C158" s="12">
        <v>1</v>
      </c>
    </row>
    <row r="159" spans="1:3" ht="15.75">
      <c r="A159" s="74"/>
      <c r="B159" s="1" t="s">
        <v>449</v>
      </c>
      <c r="C159" s="12"/>
    </row>
    <row r="160" spans="1:3" ht="31.5">
      <c r="A160" s="76"/>
      <c r="B160" s="1" t="s">
        <v>151</v>
      </c>
      <c r="C160" s="12"/>
    </row>
    <row r="161" spans="1:3" ht="31.5">
      <c r="A161" s="12" t="s">
        <v>52</v>
      </c>
      <c r="B161" s="2" t="s">
        <v>117</v>
      </c>
      <c r="C161" s="12">
        <v>1</v>
      </c>
    </row>
    <row r="162" spans="1:3" ht="18.75" customHeight="1">
      <c r="A162" s="74"/>
      <c r="B162" s="1" t="s">
        <v>449</v>
      </c>
      <c r="C162" s="12"/>
    </row>
    <row r="163" spans="1:3" ht="47.25">
      <c r="A163" s="76"/>
      <c r="B163" s="1" t="s">
        <v>152</v>
      </c>
      <c r="C163" s="12"/>
    </row>
    <row r="164" spans="1:3" ht="15.75">
      <c r="A164" s="10" t="s">
        <v>184</v>
      </c>
      <c r="B164" s="5" t="s">
        <v>53</v>
      </c>
      <c r="C164" s="10">
        <f>C165+C169</f>
        <v>2</v>
      </c>
    </row>
    <row r="165" spans="1:3" ht="31.5">
      <c r="A165" s="12" t="s">
        <v>54</v>
      </c>
      <c r="B165" s="2" t="s">
        <v>143</v>
      </c>
      <c r="C165" s="12">
        <v>1</v>
      </c>
    </row>
    <row r="166" spans="1:3" ht="15.75">
      <c r="A166" s="74"/>
      <c r="B166" s="1" t="s">
        <v>464</v>
      </c>
      <c r="C166" s="12"/>
    </row>
    <row r="167" spans="1:3" ht="15.75">
      <c r="A167" s="75"/>
      <c r="B167" s="1" t="s">
        <v>465</v>
      </c>
      <c r="C167" s="12"/>
    </row>
    <row r="168" spans="1:3" ht="15.75">
      <c r="A168" s="76"/>
      <c r="B168" s="1" t="s">
        <v>2</v>
      </c>
      <c r="C168" s="12"/>
    </row>
    <row r="169" spans="1:3" ht="15.75">
      <c r="A169" s="12" t="s">
        <v>56</v>
      </c>
      <c r="B169" s="2" t="s">
        <v>144</v>
      </c>
      <c r="C169" s="12">
        <v>1</v>
      </c>
    </row>
    <row r="170" spans="1:3" ht="15.75">
      <c r="A170" s="74" t="s">
        <v>58</v>
      </c>
      <c r="B170" s="1" t="s">
        <v>422</v>
      </c>
      <c r="C170" s="12"/>
    </row>
    <row r="171" spans="1:3" ht="15.75">
      <c r="A171" s="75"/>
      <c r="B171" s="1" t="s">
        <v>466</v>
      </c>
      <c r="C171" s="12"/>
    </row>
    <row r="172" spans="1:3" ht="15.75">
      <c r="A172" s="76"/>
      <c r="B172" s="1" t="s">
        <v>421</v>
      </c>
      <c r="C172" s="12"/>
    </row>
    <row r="173" spans="1:3" ht="15.75">
      <c r="A173" s="11">
        <v>5</v>
      </c>
      <c r="B173" s="20" t="s">
        <v>341</v>
      </c>
      <c r="C173" s="11">
        <f>C174+C193+C196+C206+C210</f>
        <v>9.5</v>
      </c>
    </row>
    <row r="174" spans="1:3" ht="15.75">
      <c r="A174" s="10" t="s">
        <v>185</v>
      </c>
      <c r="B174" s="5" t="s">
        <v>60</v>
      </c>
      <c r="C174" s="10">
        <f>C175+C178+C183+C188</f>
        <v>4</v>
      </c>
    </row>
    <row r="175" spans="1:3" ht="31.5">
      <c r="A175" s="12" t="s">
        <v>61</v>
      </c>
      <c r="B175" s="2" t="s">
        <v>213</v>
      </c>
      <c r="C175" s="12">
        <v>1</v>
      </c>
    </row>
    <row r="176" spans="1:3" ht="15.75">
      <c r="A176" s="74"/>
      <c r="B176" s="1" t="s">
        <v>369</v>
      </c>
      <c r="C176" s="12"/>
    </row>
    <row r="177" spans="1:3" ht="15.75">
      <c r="A177" s="76"/>
      <c r="B177" s="1" t="s">
        <v>128</v>
      </c>
      <c r="C177" s="12"/>
    </row>
    <row r="178" spans="1:3" ht="31.5">
      <c r="A178" s="12" t="s">
        <v>63</v>
      </c>
      <c r="B178" s="2" t="s">
        <v>114</v>
      </c>
      <c r="C178" s="12">
        <v>1</v>
      </c>
    </row>
    <row r="179" spans="1:3" ht="15.75">
      <c r="A179" s="74"/>
      <c r="B179" s="1" t="s">
        <v>420</v>
      </c>
      <c r="C179" s="12"/>
    </row>
    <row r="180" spans="1:3" ht="15.75">
      <c r="A180" s="75"/>
      <c r="B180" s="1" t="s">
        <v>371</v>
      </c>
      <c r="C180" s="12"/>
    </row>
    <row r="181" spans="1:3" ht="15.75">
      <c r="A181" s="75"/>
      <c r="B181" s="1" t="s">
        <v>372</v>
      </c>
      <c r="C181" s="12"/>
    </row>
    <row r="182" spans="1:3" ht="15.75">
      <c r="A182" s="76"/>
      <c r="B182" s="1" t="s">
        <v>64</v>
      </c>
      <c r="C182" s="12"/>
    </row>
    <row r="183" spans="1:3" ht="31.5">
      <c r="A183" s="12" t="s">
        <v>129</v>
      </c>
      <c r="B183" s="2" t="s">
        <v>145</v>
      </c>
      <c r="C183" s="12">
        <v>1</v>
      </c>
    </row>
    <row r="184" spans="1:3" ht="15.75">
      <c r="A184" s="74"/>
      <c r="B184" s="1" t="s">
        <v>420</v>
      </c>
      <c r="C184" s="12"/>
    </row>
    <row r="185" spans="1:3" ht="15.75">
      <c r="A185" s="75"/>
      <c r="B185" s="1" t="s">
        <v>371</v>
      </c>
      <c r="C185" s="12"/>
    </row>
    <row r="186" spans="1:3" ht="15.75">
      <c r="A186" s="75"/>
      <c r="B186" s="1" t="s">
        <v>372</v>
      </c>
      <c r="C186" s="12"/>
    </row>
    <row r="187" spans="1:3" ht="15.75">
      <c r="A187" s="76"/>
      <c r="B187" s="1" t="s">
        <v>64</v>
      </c>
      <c r="C187" s="12"/>
    </row>
    <row r="188" spans="1:3" ht="31.5">
      <c r="A188" s="12" t="s">
        <v>130</v>
      </c>
      <c r="B188" s="2" t="s">
        <v>115</v>
      </c>
      <c r="C188" s="12">
        <v>1</v>
      </c>
    </row>
    <row r="189" spans="1:3" ht="15.75">
      <c r="A189" s="74"/>
      <c r="B189" s="1" t="s">
        <v>420</v>
      </c>
      <c r="C189" s="12"/>
    </row>
    <row r="190" spans="1:3" ht="15.75">
      <c r="A190" s="75"/>
      <c r="B190" s="1" t="s">
        <v>371</v>
      </c>
      <c r="C190" s="12"/>
    </row>
    <row r="191" spans="1:3" ht="15.75">
      <c r="A191" s="75"/>
      <c r="B191" s="1" t="s">
        <v>372</v>
      </c>
      <c r="C191" s="12"/>
    </row>
    <row r="192" spans="1:3" ht="15.75">
      <c r="A192" s="76"/>
      <c r="B192" s="1" t="s">
        <v>64</v>
      </c>
      <c r="C192" s="12"/>
    </row>
    <row r="193" spans="1:3" ht="31.5">
      <c r="A193" s="10" t="s">
        <v>186</v>
      </c>
      <c r="B193" s="5" t="s">
        <v>295</v>
      </c>
      <c r="C193" s="10">
        <v>1</v>
      </c>
    </row>
    <row r="194" spans="1:3" ht="31.5">
      <c r="A194" s="74"/>
      <c r="B194" s="1" t="s">
        <v>597</v>
      </c>
      <c r="C194" s="12"/>
    </row>
    <row r="195" spans="1:3" ht="31.5">
      <c r="A195" s="76"/>
      <c r="B195" s="1" t="s">
        <v>598</v>
      </c>
      <c r="C195" s="12"/>
    </row>
    <row r="196" spans="1:3" ht="15.75">
      <c r="A196" s="10" t="s">
        <v>187</v>
      </c>
      <c r="B196" s="5" t="s">
        <v>71</v>
      </c>
      <c r="C196" s="10">
        <f>C197+C200+C203</f>
        <v>3</v>
      </c>
    </row>
    <row r="197" spans="1:3" ht="15.75">
      <c r="A197" s="12" t="s">
        <v>69</v>
      </c>
      <c r="B197" s="2" t="s">
        <v>73</v>
      </c>
      <c r="C197" s="12">
        <v>1</v>
      </c>
    </row>
    <row r="198" spans="1:3" ht="15.75">
      <c r="A198" s="80"/>
      <c r="B198" s="1" t="s">
        <v>423</v>
      </c>
      <c r="C198" s="12"/>
    </row>
    <row r="199" spans="1:3" ht="15.75">
      <c r="A199" s="82"/>
      <c r="B199" s="1" t="s">
        <v>38</v>
      </c>
      <c r="C199" s="12"/>
    </row>
    <row r="200" spans="1:3" ht="15.75">
      <c r="A200" s="12" t="s">
        <v>70</v>
      </c>
      <c r="B200" s="2" t="s">
        <v>137</v>
      </c>
      <c r="C200" s="12">
        <v>1</v>
      </c>
    </row>
    <row r="201" spans="1:3" ht="31.5">
      <c r="A201" s="80"/>
      <c r="B201" s="1" t="s">
        <v>651</v>
      </c>
      <c r="C201" s="12"/>
    </row>
    <row r="202" spans="1:3" ht="15.75">
      <c r="A202" s="81"/>
      <c r="B202" s="1" t="s">
        <v>652</v>
      </c>
      <c r="C202" s="12"/>
    </row>
    <row r="203" spans="1:3" ht="15.75">
      <c r="A203" s="12" t="s">
        <v>123</v>
      </c>
      <c r="B203" s="2" t="s">
        <v>424</v>
      </c>
      <c r="C203" s="12">
        <v>1</v>
      </c>
    </row>
    <row r="204" spans="1:3" ht="15.75">
      <c r="A204" s="80"/>
      <c r="B204" s="1" t="s">
        <v>656</v>
      </c>
      <c r="C204" s="12"/>
    </row>
    <row r="205" spans="1:3" ht="15.75">
      <c r="A205" s="82"/>
      <c r="B205" s="1" t="s">
        <v>657</v>
      </c>
      <c r="C205" s="12"/>
    </row>
    <row r="206" spans="1:3" ht="15.75">
      <c r="A206" s="10" t="s">
        <v>188</v>
      </c>
      <c r="B206" s="5" t="s">
        <v>345</v>
      </c>
      <c r="C206" s="10">
        <v>1</v>
      </c>
    </row>
    <row r="207" spans="1:3" ht="19.5" customHeight="1">
      <c r="A207" s="74"/>
      <c r="B207" s="1" t="s">
        <v>654</v>
      </c>
      <c r="C207" s="12"/>
    </row>
    <row r="208" spans="1:3" ht="19.5" customHeight="1">
      <c r="A208" s="75"/>
      <c r="B208" s="1" t="s">
        <v>655</v>
      </c>
      <c r="C208" s="12"/>
    </row>
    <row r="209" spans="1:3" ht="19.5" customHeight="1">
      <c r="A209" s="76"/>
      <c r="B209" s="1" t="s">
        <v>31</v>
      </c>
      <c r="C209" s="12"/>
    </row>
    <row r="210" spans="1:3" s="19" customFormat="1" ht="15.75">
      <c r="A210" s="16" t="s">
        <v>199</v>
      </c>
      <c r="B210" s="5" t="s">
        <v>653</v>
      </c>
      <c r="C210" s="10">
        <v>0.5</v>
      </c>
    </row>
    <row r="211" spans="1:3" ht="15.75">
      <c r="A211" s="74"/>
      <c r="B211" s="1" t="s">
        <v>363</v>
      </c>
      <c r="C211" s="12"/>
    </row>
    <row r="212" spans="1:3" ht="15.75">
      <c r="A212" s="76"/>
      <c r="B212" s="1" t="s">
        <v>469</v>
      </c>
      <c r="C212" s="12"/>
    </row>
    <row r="213" spans="1:3" s="27" customFormat="1" ht="15.75">
      <c r="A213" s="11">
        <v>6</v>
      </c>
      <c r="B213" s="20" t="s">
        <v>3</v>
      </c>
      <c r="C213" s="11">
        <f>C214+C223+C227+C231+C239</f>
        <v>6</v>
      </c>
    </row>
    <row r="214" spans="1:3" s="27" customFormat="1" ht="30" customHeight="1">
      <c r="A214" s="10" t="s">
        <v>189</v>
      </c>
      <c r="B214" s="5" t="s">
        <v>400</v>
      </c>
      <c r="C214" s="10">
        <f>C215+C219</f>
        <v>1</v>
      </c>
    </row>
    <row r="215" spans="1:3" s="27" customFormat="1" ht="31.5">
      <c r="A215" s="12" t="s">
        <v>13</v>
      </c>
      <c r="B215" s="2" t="s">
        <v>401</v>
      </c>
      <c r="C215" s="12">
        <v>0.5</v>
      </c>
    </row>
    <row r="216" spans="1:3" s="27" customFormat="1" ht="15.75">
      <c r="A216" s="88"/>
      <c r="B216" s="36" t="s">
        <v>270</v>
      </c>
      <c r="C216" s="12"/>
    </row>
    <row r="217" spans="1:3" s="27" customFormat="1" ht="15.75">
      <c r="A217" s="90"/>
      <c r="B217" s="36" t="s">
        <v>271</v>
      </c>
      <c r="C217" s="12"/>
    </row>
    <row r="218" spans="1:3" s="27" customFormat="1" ht="15.75">
      <c r="A218" s="89"/>
      <c r="B218" s="36" t="s">
        <v>272</v>
      </c>
      <c r="C218" s="12"/>
    </row>
    <row r="219" spans="1:3" s="27" customFormat="1" ht="23.25" customHeight="1">
      <c r="A219" s="12" t="s">
        <v>14</v>
      </c>
      <c r="B219" s="2" t="s">
        <v>219</v>
      </c>
      <c r="C219" s="12">
        <v>0.5</v>
      </c>
    </row>
    <row r="220" spans="1:3" s="27" customFormat="1" ht="15.75">
      <c r="A220" s="78"/>
      <c r="B220" s="36" t="s">
        <v>277</v>
      </c>
      <c r="C220" s="12"/>
    </row>
    <row r="221" spans="1:3" s="27" customFormat="1" ht="15.75">
      <c r="A221" s="83"/>
      <c r="B221" s="36" t="s">
        <v>278</v>
      </c>
      <c r="C221" s="12"/>
    </row>
    <row r="222" spans="1:3" s="27" customFormat="1" ht="15.75">
      <c r="A222" s="79"/>
      <c r="B222" s="36" t="s">
        <v>261</v>
      </c>
      <c r="C222" s="12"/>
    </row>
    <row r="223" spans="1:3" s="27" customFormat="1" ht="15.75">
      <c r="A223" s="10" t="s">
        <v>190</v>
      </c>
      <c r="B223" s="5" t="s">
        <v>240</v>
      </c>
      <c r="C223" s="10">
        <v>1</v>
      </c>
    </row>
    <row r="224" spans="1:3" s="27" customFormat="1" ht="31.5">
      <c r="A224" s="80"/>
      <c r="B224" s="36" t="s">
        <v>427</v>
      </c>
      <c r="C224" s="12"/>
    </row>
    <row r="225" spans="1:3" s="27" customFormat="1" ht="31.5">
      <c r="A225" s="82"/>
      <c r="B225" s="36" t="s">
        <v>319</v>
      </c>
      <c r="C225" s="12"/>
    </row>
    <row r="226" spans="1:3" s="27" customFormat="1" ht="15.75">
      <c r="A226" s="10"/>
      <c r="B226" s="36" t="s">
        <v>268</v>
      </c>
      <c r="C226" s="12"/>
    </row>
    <row r="227" spans="1:3" s="28" customFormat="1" ht="15.75">
      <c r="A227" s="10" t="s">
        <v>191</v>
      </c>
      <c r="B227" s="5" t="s">
        <v>241</v>
      </c>
      <c r="C227" s="10">
        <v>1</v>
      </c>
    </row>
    <row r="228" spans="1:3" s="28" customFormat="1" ht="15.75">
      <c r="A228" s="80"/>
      <c r="B228" s="36" t="s">
        <v>428</v>
      </c>
      <c r="C228" s="37"/>
    </row>
    <row r="229" spans="1:3" s="28" customFormat="1" ht="31.5">
      <c r="A229" s="81"/>
      <c r="B229" s="36" t="s">
        <v>425</v>
      </c>
      <c r="C229" s="37"/>
    </row>
    <row r="230" spans="1:3" s="28" customFormat="1" ht="15.75">
      <c r="A230" s="82"/>
      <c r="B230" s="36" t="s">
        <v>426</v>
      </c>
      <c r="C230" s="37"/>
    </row>
    <row r="231" spans="1:3" s="28" customFormat="1" ht="15.75">
      <c r="A231" s="38" t="s">
        <v>192</v>
      </c>
      <c r="B231" s="39" t="s">
        <v>79</v>
      </c>
      <c r="C231" s="38">
        <f>C232+C235</f>
        <v>1.5</v>
      </c>
    </row>
    <row r="232" spans="1:3" s="28" customFormat="1" ht="31.5">
      <c r="A232" s="37" t="s">
        <v>220</v>
      </c>
      <c r="B232" s="40" t="s">
        <v>242</v>
      </c>
      <c r="C232" s="37">
        <v>0.5</v>
      </c>
    </row>
    <row r="233" spans="1:3" s="28" customFormat="1" ht="15.75">
      <c r="A233" s="88"/>
      <c r="B233" s="36" t="s">
        <v>276</v>
      </c>
      <c r="C233" s="37"/>
    </row>
    <row r="234" spans="1:3" s="28" customFormat="1" ht="15.75">
      <c r="A234" s="89"/>
      <c r="B234" s="36" t="s">
        <v>265</v>
      </c>
      <c r="C234" s="37"/>
    </row>
    <row r="235" spans="1:3" s="29" customFormat="1" ht="31.5">
      <c r="A235" s="37" t="s">
        <v>221</v>
      </c>
      <c r="B235" s="40" t="s">
        <v>243</v>
      </c>
      <c r="C235" s="37">
        <v>1</v>
      </c>
    </row>
    <row r="236" spans="1:3" s="27" customFormat="1" ht="15.75">
      <c r="A236" s="88"/>
      <c r="B236" s="36" t="s">
        <v>429</v>
      </c>
      <c r="C236" s="37"/>
    </row>
    <row r="237" spans="1:3" s="27" customFormat="1" ht="15.75">
      <c r="A237" s="90"/>
      <c r="B237" s="36" t="s">
        <v>320</v>
      </c>
      <c r="C237" s="37"/>
    </row>
    <row r="238" spans="1:3" s="27" customFormat="1" ht="15.75">
      <c r="A238" s="89"/>
      <c r="B238" s="36" t="s">
        <v>275</v>
      </c>
      <c r="C238" s="37"/>
    </row>
    <row r="239" spans="1:3" s="27" customFormat="1" ht="31.5">
      <c r="A239" s="10" t="s">
        <v>224</v>
      </c>
      <c r="B239" s="5" t="s">
        <v>581</v>
      </c>
      <c r="C239" s="10">
        <f>C240+C244</f>
        <v>1.5</v>
      </c>
    </row>
    <row r="240" spans="1:3" s="27" customFormat="1" ht="31.5">
      <c r="A240" s="12" t="s">
        <v>244</v>
      </c>
      <c r="B240" s="2" t="s">
        <v>245</v>
      </c>
      <c r="C240" s="12">
        <v>0.5</v>
      </c>
    </row>
    <row r="241" spans="1:3" s="27" customFormat="1" ht="15.75">
      <c r="A241" s="78"/>
      <c r="B241" s="36" t="s">
        <v>270</v>
      </c>
      <c r="C241" s="12"/>
    </row>
    <row r="242" spans="1:3" s="27" customFormat="1" ht="15.75">
      <c r="A242" s="83"/>
      <c r="B242" s="36" t="s">
        <v>271</v>
      </c>
      <c r="C242" s="12"/>
    </row>
    <row r="243" spans="1:3" s="27" customFormat="1" ht="15.75">
      <c r="A243" s="79"/>
      <c r="B243" s="36" t="s">
        <v>272</v>
      </c>
      <c r="C243" s="12"/>
    </row>
    <row r="244" spans="1:3" ht="31.5">
      <c r="A244" s="12" t="s">
        <v>246</v>
      </c>
      <c r="B244" s="2" t="s">
        <v>247</v>
      </c>
      <c r="C244" s="12">
        <v>1</v>
      </c>
    </row>
    <row r="245" spans="1:3" ht="15.75">
      <c r="A245" s="78"/>
      <c r="B245" s="36" t="s">
        <v>430</v>
      </c>
      <c r="C245" s="12"/>
    </row>
    <row r="246" spans="1:3" ht="15.75">
      <c r="A246" s="83"/>
      <c r="B246" s="36" t="s">
        <v>273</v>
      </c>
      <c r="C246" s="12"/>
    </row>
    <row r="247" spans="1:246" ht="31.5">
      <c r="A247" s="79"/>
      <c r="B247" s="36" t="s">
        <v>274</v>
      </c>
      <c r="C247" s="12"/>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row>
    <row r="248" spans="1:246" s="31" customFormat="1" ht="18.75" customHeight="1">
      <c r="A248" s="11">
        <v>7</v>
      </c>
      <c r="B248" s="20" t="s">
        <v>342</v>
      </c>
      <c r="C248" s="11">
        <f>C249+C259+C266+C275+C282+C286+C290+C298</f>
        <v>11.5</v>
      </c>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row>
    <row r="249" spans="1:246" ht="15.75">
      <c r="A249" s="10" t="s">
        <v>172</v>
      </c>
      <c r="B249" s="5" t="s">
        <v>82</v>
      </c>
      <c r="C249" s="10">
        <f>C250+C253+C256</f>
        <v>1.5</v>
      </c>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row>
    <row r="250" spans="1:246" ht="15.75">
      <c r="A250" s="37" t="s">
        <v>83</v>
      </c>
      <c r="B250" s="41" t="s">
        <v>579</v>
      </c>
      <c r="C250" s="12">
        <v>0.5</v>
      </c>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row>
    <row r="251" spans="1:246" ht="15.75">
      <c r="A251" s="88"/>
      <c r="B251" s="36" t="s">
        <v>325</v>
      </c>
      <c r="C251" s="42"/>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row>
    <row r="252" spans="1:246" ht="31.5">
      <c r="A252" s="89"/>
      <c r="B252" s="36" t="s">
        <v>230</v>
      </c>
      <c r="C252" s="42"/>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row>
    <row r="253" spans="1:246" ht="15.75">
      <c r="A253" s="37" t="s">
        <v>207</v>
      </c>
      <c r="B253" s="2" t="s">
        <v>296</v>
      </c>
      <c r="C253" s="42">
        <v>0.5</v>
      </c>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row>
    <row r="254" spans="1:3" ht="15.75">
      <c r="A254" s="88"/>
      <c r="B254" s="1" t="s">
        <v>324</v>
      </c>
      <c r="C254" s="42"/>
    </row>
    <row r="255" spans="1:3" s="19" customFormat="1" ht="15.75">
      <c r="A255" s="89"/>
      <c r="B255" s="36" t="s">
        <v>297</v>
      </c>
      <c r="C255" s="42"/>
    </row>
    <row r="256" spans="1:3" ht="15.75">
      <c r="A256" s="43" t="s">
        <v>208</v>
      </c>
      <c r="B256" s="40" t="s">
        <v>298</v>
      </c>
      <c r="C256" s="42">
        <v>0.5</v>
      </c>
    </row>
    <row r="257" spans="1:3" ht="15.75">
      <c r="A257" s="94"/>
      <c r="B257" s="36" t="s">
        <v>338</v>
      </c>
      <c r="C257" s="42"/>
    </row>
    <row r="258" spans="1:3" ht="15.75">
      <c r="A258" s="95"/>
      <c r="B258" s="36" t="s">
        <v>299</v>
      </c>
      <c r="C258" s="12"/>
    </row>
    <row r="259" spans="1:3" ht="15.75">
      <c r="A259" s="10" t="s">
        <v>170</v>
      </c>
      <c r="B259" s="5" t="s">
        <v>146</v>
      </c>
      <c r="C259" s="10">
        <f>C260+C263</f>
        <v>2</v>
      </c>
    </row>
    <row r="260" spans="1:3" ht="15.75">
      <c r="A260" s="12" t="s">
        <v>17</v>
      </c>
      <c r="B260" s="2" t="s">
        <v>147</v>
      </c>
      <c r="C260" s="12">
        <v>1</v>
      </c>
    </row>
    <row r="261" spans="1:3" ht="15.75">
      <c r="A261" s="78"/>
      <c r="B261" s="1" t="s">
        <v>431</v>
      </c>
      <c r="C261" s="12"/>
    </row>
    <row r="262" spans="1:3" ht="31.5">
      <c r="A262" s="79"/>
      <c r="B262" s="1" t="s">
        <v>432</v>
      </c>
      <c r="C262" s="12"/>
    </row>
    <row r="263" spans="1:3" ht="15.75">
      <c r="A263" s="12" t="s">
        <v>18</v>
      </c>
      <c r="B263" s="2" t="s">
        <v>148</v>
      </c>
      <c r="C263" s="12">
        <v>1</v>
      </c>
    </row>
    <row r="264" spans="1:3" ht="15.75">
      <c r="A264" s="78"/>
      <c r="B264" s="1" t="s">
        <v>547</v>
      </c>
      <c r="C264" s="12"/>
    </row>
    <row r="265" spans="1:3" ht="31.5">
      <c r="A265" s="79"/>
      <c r="B265" s="1" t="s">
        <v>548</v>
      </c>
      <c r="C265" s="12"/>
    </row>
    <row r="266" spans="1:3" ht="30" customHeight="1">
      <c r="A266" s="10" t="s">
        <v>173</v>
      </c>
      <c r="B266" s="5" t="s">
        <v>84</v>
      </c>
      <c r="C266" s="10">
        <f>C267+C271</f>
        <v>2</v>
      </c>
    </row>
    <row r="267" spans="1:3" ht="15.75">
      <c r="A267" s="12" t="s">
        <v>118</v>
      </c>
      <c r="B267" s="2" t="s">
        <v>162</v>
      </c>
      <c r="C267" s="12">
        <v>1</v>
      </c>
    </row>
    <row r="268" spans="1:3" ht="15.75">
      <c r="A268" s="74"/>
      <c r="B268" s="1" t="s">
        <v>433</v>
      </c>
      <c r="C268" s="12"/>
    </row>
    <row r="269" spans="1:3" s="32" customFormat="1" ht="15.75">
      <c r="A269" s="75"/>
      <c r="B269" s="1" t="s">
        <v>549</v>
      </c>
      <c r="C269" s="12"/>
    </row>
    <row r="270" spans="1:3" ht="15.75">
      <c r="A270" s="76"/>
      <c r="B270" s="1" t="s">
        <v>550</v>
      </c>
      <c r="C270" s="12"/>
    </row>
    <row r="271" spans="1:3" ht="15.75">
      <c r="A271" s="12" t="s">
        <v>119</v>
      </c>
      <c r="B271" s="2" t="s">
        <v>163</v>
      </c>
      <c r="C271" s="12">
        <v>1</v>
      </c>
    </row>
    <row r="272" spans="1:3" ht="15.75">
      <c r="A272" s="74"/>
      <c r="B272" s="1" t="s">
        <v>551</v>
      </c>
      <c r="C272" s="12"/>
    </row>
    <row r="273" spans="1:3" ht="15.75">
      <c r="A273" s="75"/>
      <c r="B273" s="1" t="s">
        <v>552</v>
      </c>
      <c r="C273" s="12"/>
    </row>
    <row r="274" spans="1:3" ht="15.75">
      <c r="A274" s="76"/>
      <c r="B274" s="1" t="s">
        <v>553</v>
      </c>
      <c r="C274" s="12"/>
    </row>
    <row r="275" spans="1:3" ht="15.75">
      <c r="A275" s="10" t="s">
        <v>174</v>
      </c>
      <c r="B275" s="5" t="s">
        <v>402</v>
      </c>
      <c r="C275" s="10">
        <f>C276+C279</f>
        <v>1</v>
      </c>
    </row>
    <row r="276" spans="1:3" ht="15.75">
      <c r="A276" s="37" t="s">
        <v>175</v>
      </c>
      <c r="B276" s="40" t="s">
        <v>403</v>
      </c>
      <c r="C276" s="12">
        <v>0.5</v>
      </c>
    </row>
    <row r="277" spans="1:3" ht="31.5">
      <c r="A277" s="88"/>
      <c r="B277" s="14" t="s">
        <v>404</v>
      </c>
      <c r="C277" s="13"/>
    </row>
    <row r="278" spans="1:3" ht="31.5">
      <c r="A278" s="89"/>
      <c r="B278" s="36" t="s">
        <v>405</v>
      </c>
      <c r="C278" s="13"/>
    </row>
    <row r="279" spans="1:3" s="33" customFormat="1" ht="15.75">
      <c r="A279" s="37" t="s">
        <v>176</v>
      </c>
      <c r="B279" s="40" t="s">
        <v>406</v>
      </c>
      <c r="C279" s="13">
        <v>0.5</v>
      </c>
    </row>
    <row r="280" spans="1:3" s="33" customFormat="1" ht="15.75">
      <c r="A280" s="88"/>
      <c r="B280" s="36" t="s">
        <v>407</v>
      </c>
      <c r="C280" s="44"/>
    </row>
    <row r="281" spans="1:3" ht="15.75">
      <c r="A281" s="89"/>
      <c r="B281" s="36" t="s">
        <v>408</v>
      </c>
      <c r="C281" s="13"/>
    </row>
    <row r="282" spans="1:3" s="33" customFormat="1" ht="31.5">
      <c r="A282" s="4" t="s">
        <v>300</v>
      </c>
      <c r="B282" s="5" t="s">
        <v>680</v>
      </c>
      <c r="C282" s="10">
        <v>1</v>
      </c>
    </row>
    <row r="283" spans="1:3" s="33" customFormat="1" ht="15.75">
      <c r="A283" s="65"/>
      <c r="B283" s="1" t="s">
        <v>681</v>
      </c>
      <c r="C283" s="11"/>
    </row>
    <row r="284" spans="1:3" s="33" customFormat="1" ht="15.75">
      <c r="A284" s="91"/>
      <c r="B284" s="1" t="s">
        <v>682</v>
      </c>
      <c r="C284" s="13"/>
    </row>
    <row r="285" spans="1:3" s="33" customFormat="1" ht="15.75">
      <c r="A285" s="93"/>
      <c r="B285" s="1" t="s">
        <v>683</v>
      </c>
      <c r="C285" s="13"/>
    </row>
    <row r="286" spans="1:3" ht="15.75">
      <c r="A286" s="4" t="s">
        <v>301</v>
      </c>
      <c r="B286" s="5" t="s">
        <v>434</v>
      </c>
      <c r="C286" s="10">
        <v>1</v>
      </c>
    </row>
    <row r="287" spans="1:3" ht="15.75">
      <c r="A287" s="91"/>
      <c r="B287" s="1" t="s">
        <v>302</v>
      </c>
      <c r="C287" s="13"/>
    </row>
    <row r="288" spans="1:3" ht="31.5">
      <c r="A288" s="92"/>
      <c r="B288" s="1" t="s">
        <v>303</v>
      </c>
      <c r="C288" s="13"/>
    </row>
    <row r="289" spans="1:3" ht="15.75">
      <c r="A289" s="93"/>
      <c r="B289" s="1" t="s">
        <v>304</v>
      </c>
      <c r="C289" s="13"/>
    </row>
    <row r="290" spans="1:3" ht="15.75">
      <c r="A290" s="10" t="s">
        <v>305</v>
      </c>
      <c r="B290" s="5" t="s">
        <v>85</v>
      </c>
      <c r="C290" s="10">
        <f>C291+C294</f>
        <v>2</v>
      </c>
    </row>
    <row r="291" spans="1:3" ht="15.75">
      <c r="A291" s="12" t="s">
        <v>306</v>
      </c>
      <c r="B291" s="2" t="s">
        <v>351</v>
      </c>
      <c r="C291" s="12">
        <v>1</v>
      </c>
    </row>
    <row r="292" spans="1:3" ht="15.75">
      <c r="A292" s="74"/>
      <c r="B292" s="1" t="s">
        <v>377</v>
      </c>
      <c r="C292" s="12"/>
    </row>
    <row r="293" spans="1:3" ht="15.75">
      <c r="A293" s="76"/>
      <c r="B293" s="1" t="s">
        <v>232</v>
      </c>
      <c r="C293" s="12"/>
    </row>
    <row r="294" spans="1:3" ht="15.75">
      <c r="A294" s="12" t="s">
        <v>307</v>
      </c>
      <c r="B294" s="2" t="s">
        <v>352</v>
      </c>
      <c r="C294" s="12">
        <v>1</v>
      </c>
    </row>
    <row r="295" spans="1:3" ht="31.5">
      <c r="A295" s="74"/>
      <c r="B295" s="1" t="s">
        <v>353</v>
      </c>
      <c r="C295" s="12"/>
    </row>
    <row r="296" spans="1:3" ht="15.75">
      <c r="A296" s="75"/>
      <c r="B296" s="1" t="s">
        <v>355</v>
      </c>
      <c r="C296" s="12"/>
    </row>
    <row r="297" spans="1:3" ht="15.75">
      <c r="A297" s="76"/>
      <c r="B297" s="1" t="s">
        <v>354</v>
      </c>
      <c r="C297" s="12"/>
    </row>
    <row r="298" spans="1:3" ht="15.75">
      <c r="A298" s="10" t="s">
        <v>309</v>
      </c>
      <c r="B298" s="5" t="s">
        <v>238</v>
      </c>
      <c r="C298" s="10">
        <v>1</v>
      </c>
    </row>
    <row r="299" spans="1:3" ht="15.75">
      <c r="A299" s="12" t="s">
        <v>641</v>
      </c>
      <c r="B299" s="2" t="s">
        <v>435</v>
      </c>
      <c r="C299" s="12">
        <v>0.5</v>
      </c>
    </row>
    <row r="300" spans="1:3" ht="31.5">
      <c r="A300" s="78"/>
      <c r="B300" s="1" t="s">
        <v>250</v>
      </c>
      <c r="C300" s="12"/>
    </row>
    <row r="301" spans="1:3" ht="31.5">
      <c r="A301" s="83"/>
      <c r="B301" s="1" t="s">
        <v>574</v>
      </c>
      <c r="C301" s="12"/>
    </row>
    <row r="302" spans="1:3" ht="15.75">
      <c r="A302" s="79"/>
      <c r="B302" s="1" t="s">
        <v>239</v>
      </c>
      <c r="C302" s="12"/>
    </row>
    <row r="303" spans="1:3" ht="15.75">
      <c r="A303" s="12" t="s">
        <v>310</v>
      </c>
      <c r="B303" s="2" t="s">
        <v>436</v>
      </c>
      <c r="C303" s="12">
        <v>0.25</v>
      </c>
    </row>
    <row r="304" spans="1:3" ht="15.75">
      <c r="A304" s="78"/>
      <c r="B304" s="1" t="s">
        <v>575</v>
      </c>
      <c r="C304" s="12"/>
    </row>
    <row r="305" spans="1:3" ht="15.75">
      <c r="A305" s="79"/>
      <c r="B305" s="1" t="s">
        <v>239</v>
      </c>
      <c r="C305" s="12"/>
    </row>
    <row r="306" spans="1:3" ht="15.75">
      <c r="A306" s="21" t="s">
        <v>311</v>
      </c>
      <c r="B306" s="2" t="s">
        <v>576</v>
      </c>
      <c r="C306" s="12">
        <v>0.25</v>
      </c>
    </row>
    <row r="307" spans="1:3" ht="15.75">
      <c r="A307" s="21"/>
      <c r="B307" s="1" t="s">
        <v>599</v>
      </c>
      <c r="C307" s="12"/>
    </row>
    <row r="308" spans="1:3" ht="15.75">
      <c r="A308" s="21"/>
      <c r="B308" s="1" t="s">
        <v>600</v>
      </c>
      <c r="C308" s="12"/>
    </row>
    <row r="309" spans="1:3" ht="15.75">
      <c r="A309" s="35" t="s">
        <v>313</v>
      </c>
      <c r="B309" s="45" t="s">
        <v>312</v>
      </c>
      <c r="C309" s="11">
        <f>C310+C312</f>
        <v>25</v>
      </c>
    </row>
    <row r="310" spans="1:3" ht="15.75">
      <c r="A310" s="10" t="s">
        <v>203</v>
      </c>
      <c r="B310" s="5" t="s">
        <v>98</v>
      </c>
      <c r="C310" s="10">
        <f>C311</f>
        <v>10</v>
      </c>
    </row>
    <row r="311" spans="1:3" ht="15.75">
      <c r="A311" s="10"/>
      <c r="B311" s="2" t="s">
        <v>339</v>
      </c>
      <c r="C311" s="12">
        <v>10</v>
      </c>
    </row>
    <row r="312" spans="1:3" ht="15.75">
      <c r="A312" s="10" t="s">
        <v>204</v>
      </c>
      <c r="B312" s="5" t="s">
        <v>132</v>
      </c>
      <c r="C312" s="10">
        <f>C313+C315+C317+C319+C321</f>
        <v>15</v>
      </c>
    </row>
    <row r="313" spans="1:3" ht="15.75">
      <c r="A313" s="12" t="s">
        <v>314</v>
      </c>
      <c r="B313" s="2" t="s">
        <v>99</v>
      </c>
      <c r="C313" s="12">
        <v>2</v>
      </c>
    </row>
    <row r="314" spans="1:3" ht="15.75">
      <c r="A314" s="13"/>
      <c r="B314" s="1" t="s">
        <v>138</v>
      </c>
      <c r="C314" s="12"/>
    </row>
    <row r="315" spans="1:3" ht="15.75">
      <c r="A315" s="12" t="s">
        <v>315</v>
      </c>
      <c r="B315" s="2" t="s">
        <v>100</v>
      </c>
      <c r="C315" s="12">
        <v>3</v>
      </c>
    </row>
    <row r="316" spans="1:3" s="32" customFormat="1" ht="31.5">
      <c r="A316" s="13"/>
      <c r="B316" s="1" t="s">
        <v>139</v>
      </c>
      <c r="C316" s="12"/>
    </row>
    <row r="317" spans="1:3" s="32" customFormat="1" ht="15.75">
      <c r="A317" s="12" t="s">
        <v>316</v>
      </c>
      <c r="B317" s="2" t="s">
        <v>101</v>
      </c>
      <c r="C317" s="12">
        <v>4</v>
      </c>
    </row>
    <row r="318" spans="1:3" ht="31.5">
      <c r="A318" s="13"/>
      <c r="B318" s="1" t="s">
        <v>140</v>
      </c>
      <c r="C318" s="12"/>
    </row>
    <row r="319" spans="1:3" ht="15.75">
      <c r="A319" s="12" t="s">
        <v>317</v>
      </c>
      <c r="B319" s="2" t="s">
        <v>102</v>
      </c>
      <c r="C319" s="12">
        <v>4</v>
      </c>
    </row>
    <row r="320" spans="1:3" ht="31.5">
      <c r="A320" s="13"/>
      <c r="B320" s="1" t="s">
        <v>141</v>
      </c>
      <c r="C320" s="12"/>
    </row>
    <row r="321" spans="1:3" ht="15.75">
      <c r="A321" s="12" t="s">
        <v>318</v>
      </c>
      <c r="B321" s="2" t="s">
        <v>103</v>
      </c>
      <c r="C321" s="12">
        <v>2</v>
      </c>
    </row>
    <row r="322" spans="1:3" ht="31.5">
      <c r="A322" s="13"/>
      <c r="B322" s="1" t="s">
        <v>142</v>
      </c>
      <c r="C322" s="12"/>
    </row>
    <row r="323" spans="1:3" ht="15.75">
      <c r="A323" s="11">
        <v>9</v>
      </c>
      <c r="B323" s="20" t="s">
        <v>715</v>
      </c>
      <c r="C323" s="11">
        <v>10</v>
      </c>
    </row>
    <row r="324" spans="1:3" ht="15.75">
      <c r="A324" s="35"/>
      <c r="B324" s="20" t="s">
        <v>104</v>
      </c>
      <c r="C324" s="46">
        <f>C6+C37+C80+C147+C173+C213+C248+C309+C323</f>
        <v>100</v>
      </c>
    </row>
    <row r="325" ht="15.75"/>
    <row r="326" ht="15.75"/>
    <row r="335" ht="15.75">
      <c r="IL335" s="34"/>
    </row>
  </sheetData>
  <sheetProtection/>
  <mergeCells count="76">
    <mergeCell ref="A241:A243"/>
    <mergeCell ref="A245:A247"/>
    <mergeCell ref="A251:A252"/>
    <mergeCell ref="A254:A255"/>
    <mergeCell ref="A236:A238"/>
    <mergeCell ref="A295:A297"/>
    <mergeCell ref="A261:A262"/>
    <mergeCell ref="A264:A265"/>
    <mergeCell ref="A268:A270"/>
    <mergeCell ref="A272:A274"/>
    <mergeCell ref="A277:A278"/>
    <mergeCell ref="A280:A281"/>
    <mergeCell ref="A287:A289"/>
    <mergeCell ref="A292:A293"/>
    <mergeCell ref="A166:A168"/>
    <mergeCell ref="A257:A258"/>
    <mergeCell ref="A284:A285"/>
    <mergeCell ref="A194:A195"/>
    <mergeCell ref="A207:A209"/>
    <mergeCell ref="A224:A225"/>
    <mergeCell ref="A64:A66"/>
    <mergeCell ref="A102:A103"/>
    <mergeCell ref="A105:A106"/>
    <mergeCell ref="A84:A85"/>
    <mergeCell ref="A170:A172"/>
    <mergeCell ref="A189:A192"/>
    <mergeCell ref="A176:A177"/>
    <mergeCell ref="A179:A182"/>
    <mergeCell ref="A184:A187"/>
    <mergeCell ref="A76:A79"/>
    <mergeCell ref="A228:A230"/>
    <mergeCell ref="A204:A205"/>
    <mergeCell ref="A201:A202"/>
    <mergeCell ref="A211:A212"/>
    <mergeCell ref="A233:A234"/>
    <mergeCell ref="A198:A199"/>
    <mergeCell ref="A216:A218"/>
    <mergeCell ref="A304:A305"/>
    <mergeCell ref="A26:A28"/>
    <mergeCell ref="A30:A32"/>
    <mergeCell ref="A300:A302"/>
    <mergeCell ref="A159:A160"/>
    <mergeCell ref="A162:A163"/>
    <mergeCell ref="A220:A222"/>
    <mergeCell ref="A69:A71"/>
    <mergeCell ref="A82:A83"/>
    <mergeCell ref="A73:A74"/>
    <mergeCell ref="A1:C1"/>
    <mergeCell ref="A9:A11"/>
    <mergeCell ref="A13:A14"/>
    <mergeCell ref="A16:A17"/>
    <mergeCell ref="A20:A21"/>
    <mergeCell ref="A23:A24"/>
    <mergeCell ref="A4:C4"/>
    <mergeCell ref="A2:C2"/>
    <mergeCell ref="A3:C3"/>
    <mergeCell ref="A56:A58"/>
    <mergeCell ref="A44:A46"/>
    <mergeCell ref="A48:A49"/>
    <mergeCell ref="A51:A53"/>
    <mergeCell ref="A154:A156"/>
    <mergeCell ref="A150:A152"/>
    <mergeCell ref="A129:A131"/>
    <mergeCell ref="A133:A135"/>
    <mergeCell ref="A141:A143"/>
    <mergeCell ref="A96:A97"/>
    <mergeCell ref="A39:A41"/>
    <mergeCell ref="A60:A62"/>
    <mergeCell ref="A121:A123"/>
    <mergeCell ref="A126:A127"/>
    <mergeCell ref="A108:A109"/>
    <mergeCell ref="A112:A113"/>
    <mergeCell ref="A115:A116"/>
    <mergeCell ref="A87:A90"/>
    <mergeCell ref="A99:A100"/>
    <mergeCell ref="A118:A119"/>
  </mergeCells>
  <printOptions horizontalCentered="1"/>
  <pageMargins left="0.2755905511811024" right="0.1968503937007874" top="0.55" bottom="0.2755905511811024" header="0.27" footer="0.3"/>
  <pageSetup horizontalDpi="600" verticalDpi="600" orientation="portrait" paperSize="9" r:id="rId2"/>
  <headerFooter>
    <oddHeader>&amp;C&amp;P</oddHeader>
  </headerFooter>
  <drawing r:id="rId1"/>
</worksheet>
</file>

<file path=xl/worksheets/sheet2.xml><?xml version="1.0" encoding="utf-8"?>
<worksheet xmlns="http://schemas.openxmlformats.org/spreadsheetml/2006/main" xmlns:r="http://schemas.openxmlformats.org/officeDocument/2006/relationships">
  <dimension ref="A1:IK480"/>
  <sheetViews>
    <sheetView tabSelected="1" zoomScale="85" zoomScaleNormal="85" zoomScalePageLayoutView="0" workbookViewId="0" topLeftCell="A1">
      <selection activeCell="B282" sqref="B282"/>
    </sheetView>
  </sheetViews>
  <sheetFormatPr defaultColWidth="8.88671875" defaultRowHeight="18.75"/>
  <cols>
    <col min="1" max="1" width="5.5546875" style="15" customWidth="1"/>
    <col min="2" max="2" width="62.3359375" style="50" customWidth="1"/>
    <col min="3" max="3" width="9.5546875" style="15" customWidth="1"/>
    <col min="4" max="16384" width="8.88671875" style="15" customWidth="1"/>
  </cols>
  <sheetData>
    <row r="1" spans="1:3" s="31" customFormat="1" ht="16.5" customHeight="1">
      <c r="A1" s="96" t="s">
        <v>105</v>
      </c>
      <c r="B1" s="96"/>
      <c r="C1" s="96"/>
    </row>
    <row r="2" spans="1:3" s="31" customFormat="1" ht="16.5" customHeight="1">
      <c r="A2" s="85" t="s">
        <v>412</v>
      </c>
      <c r="B2" s="85"/>
      <c r="C2" s="85"/>
    </row>
    <row r="3" spans="1:3" s="31" customFormat="1" ht="16.5" customHeight="1">
      <c r="A3" s="96" t="s">
        <v>411</v>
      </c>
      <c r="B3" s="96"/>
      <c r="C3" s="96"/>
    </row>
    <row r="4" spans="1:3" s="31" customFormat="1" ht="29.25" customHeight="1">
      <c r="A4" s="97" t="s">
        <v>679</v>
      </c>
      <c r="B4" s="97"/>
      <c r="C4" s="97"/>
    </row>
    <row r="5" spans="1:3" ht="15.75">
      <c r="A5" s="35" t="s">
        <v>24</v>
      </c>
      <c r="B5" s="20" t="s">
        <v>19</v>
      </c>
      <c r="C5" s="11" t="s">
        <v>211</v>
      </c>
    </row>
    <row r="6" spans="1:3" ht="15.75">
      <c r="A6" s="11">
        <v>1</v>
      </c>
      <c r="B6" s="20" t="s">
        <v>27</v>
      </c>
      <c r="C6" s="11">
        <f>C7+C15+C18+C26+C33+C37</f>
        <v>8.5</v>
      </c>
    </row>
    <row r="7" spans="1:3" ht="18.75" customHeight="1">
      <c r="A7" s="10" t="s">
        <v>193</v>
      </c>
      <c r="B7" s="5" t="s">
        <v>28</v>
      </c>
      <c r="C7" s="10">
        <f>C8+C12</f>
        <v>2</v>
      </c>
    </row>
    <row r="8" spans="1:3" ht="16.5" customHeight="1">
      <c r="A8" s="12" t="s">
        <v>5</v>
      </c>
      <c r="B8" s="2" t="s">
        <v>29</v>
      </c>
      <c r="C8" s="12">
        <v>1</v>
      </c>
    </row>
    <row r="9" spans="1:3" ht="15.75">
      <c r="A9" s="78"/>
      <c r="B9" s="1" t="s">
        <v>659</v>
      </c>
      <c r="C9" s="12"/>
    </row>
    <row r="10" spans="1:3" ht="15.75">
      <c r="A10" s="83"/>
      <c r="B10" s="1" t="s">
        <v>660</v>
      </c>
      <c r="C10" s="12"/>
    </row>
    <row r="11" spans="1:3" ht="15.75">
      <c r="A11" s="79"/>
      <c r="B11" s="1" t="s">
        <v>286</v>
      </c>
      <c r="C11" s="12"/>
    </row>
    <row r="12" spans="1:3" ht="16.5" customHeight="1">
      <c r="A12" s="12" t="s">
        <v>6</v>
      </c>
      <c r="B12" s="2" t="s">
        <v>30</v>
      </c>
      <c r="C12" s="12">
        <v>1</v>
      </c>
    </row>
    <row r="13" spans="1:3" ht="31.5">
      <c r="A13" s="77"/>
      <c r="B13" s="1" t="s">
        <v>235</v>
      </c>
      <c r="C13" s="12"/>
    </row>
    <row r="14" spans="1:3" ht="15.75">
      <c r="A14" s="77"/>
      <c r="B14" s="1" t="s">
        <v>31</v>
      </c>
      <c r="C14" s="12"/>
    </row>
    <row r="15" spans="1:3" ht="15.75">
      <c r="A15" s="10" t="s">
        <v>171</v>
      </c>
      <c r="B15" s="5" t="s">
        <v>160</v>
      </c>
      <c r="C15" s="10">
        <v>1</v>
      </c>
    </row>
    <row r="16" spans="1:3" ht="15.75">
      <c r="A16" s="77"/>
      <c r="B16" s="1" t="s">
        <v>413</v>
      </c>
      <c r="C16" s="12"/>
    </row>
    <row r="17" spans="1:3" ht="31.5">
      <c r="A17" s="77"/>
      <c r="B17" s="1" t="s">
        <v>601</v>
      </c>
      <c r="C17" s="12"/>
    </row>
    <row r="18" spans="1:3" ht="20.25" customHeight="1">
      <c r="A18" s="10" t="s">
        <v>194</v>
      </c>
      <c r="B18" s="5" t="s">
        <v>26</v>
      </c>
      <c r="C18" s="10">
        <f>C19+C23</f>
        <v>1</v>
      </c>
    </row>
    <row r="19" spans="1:3" ht="15.75">
      <c r="A19" s="12" t="s">
        <v>7</v>
      </c>
      <c r="B19" s="2" t="s">
        <v>212</v>
      </c>
      <c r="C19" s="12">
        <v>0.5</v>
      </c>
    </row>
    <row r="20" spans="1:3" ht="15.75">
      <c r="A20" s="77"/>
      <c r="B20" s="1" t="s">
        <v>386</v>
      </c>
      <c r="C20" s="12"/>
    </row>
    <row r="21" spans="1:3" ht="15.75">
      <c r="A21" s="77"/>
      <c r="B21" s="1" t="s">
        <v>387</v>
      </c>
      <c r="C21" s="12"/>
    </row>
    <row r="22" spans="1:3" ht="18" customHeight="1">
      <c r="A22" s="77"/>
      <c r="B22" s="1" t="s">
        <v>133</v>
      </c>
      <c r="C22" s="12"/>
    </row>
    <row r="23" spans="1:3" ht="16.5" customHeight="1">
      <c r="A23" s="12" t="s">
        <v>8</v>
      </c>
      <c r="B23" s="2" t="s">
        <v>32</v>
      </c>
      <c r="C23" s="12">
        <v>0.5</v>
      </c>
    </row>
    <row r="24" spans="1:3" ht="15.75">
      <c r="A24" s="77"/>
      <c r="B24" s="1" t="s">
        <v>459</v>
      </c>
      <c r="C24" s="12"/>
    </row>
    <row r="25" spans="1:3" ht="15.75">
      <c r="A25" s="77"/>
      <c r="B25" s="1" t="s">
        <v>460</v>
      </c>
      <c r="C25" s="12"/>
    </row>
    <row r="26" spans="1:3" ht="15.75">
      <c r="A26" s="10" t="s">
        <v>195</v>
      </c>
      <c r="B26" s="5" t="s">
        <v>33</v>
      </c>
      <c r="C26" s="10">
        <f>C27+C30</f>
        <v>1.5</v>
      </c>
    </row>
    <row r="27" spans="1:3" ht="15.75">
      <c r="A27" s="12" t="s">
        <v>34</v>
      </c>
      <c r="B27" s="2" t="s">
        <v>35</v>
      </c>
      <c r="C27" s="12">
        <v>0.5</v>
      </c>
    </row>
    <row r="28" spans="1:3" ht="31.5">
      <c r="A28" s="77"/>
      <c r="B28" s="1" t="s">
        <v>234</v>
      </c>
      <c r="C28" s="12"/>
    </row>
    <row r="29" spans="1:3" ht="18.75" customHeight="1">
      <c r="A29" s="77"/>
      <c r="B29" s="1" t="s">
        <v>31</v>
      </c>
      <c r="C29" s="12"/>
    </row>
    <row r="30" spans="1:3" ht="24.75" customHeight="1">
      <c r="A30" s="12" t="s">
        <v>36</v>
      </c>
      <c r="B30" s="2" t="s">
        <v>37</v>
      </c>
      <c r="C30" s="12">
        <v>1</v>
      </c>
    </row>
    <row r="31" spans="1:3" ht="15.75">
      <c r="A31" s="77"/>
      <c r="B31" s="1" t="s">
        <v>236</v>
      </c>
      <c r="C31" s="12"/>
    </row>
    <row r="32" spans="1:3" ht="15.75">
      <c r="A32" s="77"/>
      <c r="B32" s="1" t="s">
        <v>237</v>
      </c>
      <c r="C32" s="12"/>
    </row>
    <row r="33" spans="1:3" s="3" customFormat="1" ht="17.25">
      <c r="A33" s="6" t="s">
        <v>196</v>
      </c>
      <c r="B33" s="66" t="s">
        <v>394</v>
      </c>
      <c r="C33" s="6">
        <v>2</v>
      </c>
    </row>
    <row r="34" spans="1:3" s="3" customFormat="1" ht="16.5" customHeight="1">
      <c r="A34" s="87"/>
      <c r="B34" s="67" t="s">
        <v>397</v>
      </c>
      <c r="C34" s="9"/>
    </row>
    <row r="35" spans="1:3" s="3" customFormat="1" ht="16.5" customHeight="1">
      <c r="A35" s="87"/>
      <c r="B35" s="67" t="s">
        <v>396</v>
      </c>
      <c r="C35" s="9"/>
    </row>
    <row r="36" spans="1:3" s="3" customFormat="1" ht="16.5" customHeight="1">
      <c r="A36" s="87"/>
      <c r="B36" s="67" t="s">
        <v>393</v>
      </c>
      <c r="C36" s="9"/>
    </row>
    <row r="37" spans="1:3" ht="15.75">
      <c r="A37" s="10" t="s">
        <v>395</v>
      </c>
      <c r="B37" s="5" t="s">
        <v>87</v>
      </c>
      <c r="C37" s="10">
        <v>1</v>
      </c>
    </row>
    <row r="38" spans="1:3" ht="15.75">
      <c r="A38" s="77"/>
      <c r="B38" s="1" t="s">
        <v>437</v>
      </c>
      <c r="C38" s="12"/>
    </row>
    <row r="39" spans="1:3" ht="31.5">
      <c r="A39" s="77"/>
      <c r="B39" s="1" t="s">
        <v>438</v>
      </c>
      <c r="C39" s="12"/>
    </row>
    <row r="40" spans="1:3" ht="15.75">
      <c r="A40" s="77"/>
      <c r="B40" s="1" t="s">
        <v>602</v>
      </c>
      <c r="C40" s="12"/>
    </row>
    <row r="41" spans="1:3" ht="15.75">
      <c r="A41" s="77"/>
      <c r="B41" s="1" t="s">
        <v>603</v>
      </c>
      <c r="C41" s="12"/>
    </row>
    <row r="42" spans="1:3" ht="33" customHeight="1">
      <c r="A42" s="11">
        <v>2</v>
      </c>
      <c r="B42" s="20" t="s">
        <v>106</v>
      </c>
      <c r="C42" s="11">
        <f>C43+C55+C59+C63</f>
        <v>4</v>
      </c>
    </row>
    <row r="43" spans="1:3" ht="15.75">
      <c r="A43" s="10" t="s">
        <v>165</v>
      </c>
      <c r="B43" s="5" t="s">
        <v>122</v>
      </c>
      <c r="C43" s="10">
        <f>C44+C48+C51</f>
        <v>2</v>
      </c>
    </row>
    <row r="44" spans="1:3" ht="15.75">
      <c r="A44" s="12" t="s">
        <v>9</v>
      </c>
      <c r="B44" s="2" t="s">
        <v>279</v>
      </c>
      <c r="C44" s="12">
        <v>0.5</v>
      </c>
    </row>
    <row r="45" spans="1:3" ht="15.75">
      <c r="A45" s="77"/>
      <c r="B45" s="1" t="s">
        <v>285</v>
      </c>
      <c r="C45" s="12"/>
    </row>
    <row r="46" spans="1:3" ht="15.75">
      <c r="A46" s="77"/>
      <c r="B46" s="1" t="s">
        <v>356</v>
      </c>
      <c r="C46" s="12"/>
    </row>
    <row r="47" spans="1:3" ht="15.75">
      <c r="A47" s="77"/>
      <c r="B47" s="1" t="s">
        <v>286</v>
      </c>
      <c r="C47" s="12"/>
    </row>
    <row r="48" spans="1:3" ht="15.75">
      <c r="A48" s="12" t="s">
        <v>10</v>
      </c>
      <c r="B48" s="2" t="s">
        <v>280</v>
      </c>
      <c r="C48" s="12">
        <v>0.5</v>
      </c>
    </row>
    <row r="49" spans="1:3" ht="15.75">
      <c r="A49" s="77"/>
      <c r="B49" s="1" t="s">
        <v>287</v>
      </c>
      <c r="C49" s="12"/>
    </row>
    <row r="50" spans="1:3" ht="15.75">
      <c r="A50" s="77"/>
      <c r="B50" s="1" t="s">
        <v>288</v>
      </c>
      <c r="C50" s="12"/>
    </row>
    <row r="51" spans="1:3" ht="15.75">
      <c r="A51" s="12" t="s">
        <v>284</v>
      </c>
      <c r="B51" s="2" t="s">
        <v>281</v>
      </c>
      <c r="C51" s="12">
        <v>1</v>
      </c>
    </row>
    <row r="52" spans="1:3" ht="31.5">
      <c r="A52" s="77"/>
      <c r="B52" s="1" t="s">
        <v>357</v>
      </c>
      <c r="C52" s="12"/>
    </row>
    <row r="53" spans="1:3" ht="31.5">
      <c r="A53" s="77"/>
      <c r="B53" s="1" t="s">
        <v>358</v>
      </c>
      <c r="C53" s="12"/>
    </row>
    <row r="54" spans="1:3" ht="15.75">
      <c r="A54" s="77"/>
      <c r="B54" s="1" t="s">
        <v>289</v>
      </c>
      <c r="C54" s="12"/>
    </row>
    <row r="55" spans="1:3" ht="15.75">
      <c r="A55" s="10" t="s">
        <v>166</v>
      </c>
      <c r="B55" s="5" t="s">
        <v>512</v>
      </c>
      <c r="C55" s="10">
        <v>0.5</v>
      </c>
    </row>
    <row r="56" spans="1:3" ht="15.75">
      <c r="A56" s="74"/>
      <c r="B56" s="68" t="s">
        <v>543</v>
      </c>
      <c r="C56" s="12"/>
    </row>
    <row r="57" spans="1:3" ht="15.75">
      <c r="A57" s="75"/>
      <c r="B57" s="68" t="s">
        <v>604</v>
      </c>
      <c r="C57" s="12"/>
    </row>
    <row r="58" spans="1:3" ht="15.75">
      <c r="A58" s="76"/>
      <c r="B58" s="69" t="s">
        <v>544</v>
      </c>
      <c r="C58" s="12"/>
    </row>
    <row r="59" spans="1:3" ht="15.75">
      <c r="A59" s="10" t="s">
        <v>167</v>
      </c>
      <c r="B59" s="5" t="s">
        <v>121</v>
      </c>
      <c r="C59" s="10">
        <v>0.5</v>
      </c>
    </row>
    <row r="60" spans="1:3" ht="15.75">
      <c r="A60" s="77"/>
      <c r="B60" s="1" t="s">
        <v>321</v>
      </c>
      <c r="C60" s="12"/>
    </row>
    <row r="61" spans="1:3" ht="15.75">
      <c r="A61" s="77"/>
      <c r="B61" s="1" t="s">
        <v>513</v>
      </c>
      <c r="C61" s="12"/>
    </row>
    <row r="62" spans="1:3" ht="15.75">
      <c r="A62" s="77"/>
      <c r="B62" s="1" t="s">
        <v>514</v>
      </c>
      <c r="C62" s="12"/>
    </row>
    <row r="63" spans="1:3" ht="15.75">
      <c r="A63" s="10" t="s">
        <v>168</v>
      </c>
      <c r="B63" s="5" t="s">
        <v>149</v>
      </c>
      <c r="C63" s="10">
        <v>1</v>
      </c>
    </row>
    <row r="64" spans="1:3" ht="15.75">
      <c r="A64" s="77"/>
      <c r="B64" s="1" t="s">
        <v>439</v>
      </c>
      <c r="C64" s="12"/>
    </row>
    <row r="65" spans="1:3" ht="15.75">
      <c r="A65" s="77"/>
      <c r="B65" s="1" t="s">
        <v>440</v>
      </c>
      <c r="C65" s="12"/>
    </row>
    <row r="66" spans="1:3" ht="15.75">
      <c r="A66" s="77"/>
      <c r="B66" s="1" t="s">
        <v>441</v>
      </c>
      <c r="C66" s="12"/>
    </row>
    <row r="67" spans="1:3" ht="15.75">
      <c r="A67" s="11">
        <v>3</v>
      </c>
      <c r="B67" s="20" t="s">
        <v>0</v>
      </c>
      <c r="C67" s="11">
        <f>SUM(C68+C72+C80+C95+C104+C119+C130+C134)</f>
        <v>14</v>
      </c>
    </row>
    <row r="68" spans="1:3" s="51" customFormat="1" ht="15.75">
      <c r="A68" s="10" t="s">
        <v>181</v>
      </c>
      <c r="B68" s="5" t="s">
        <v>1</v>
      </c>
      <c r="C68" s="10">
        <v>1</v>
      </c>
    </row>
    <row r="69" spans="1:3" s="51" customFormat="1" ht="31.5">
      <c r="A69" s="77"/>
      <c r="B69" s="1" t="s">
        <v>605</v>
      </c>
      <c r="C69" s="12"/>
    </row>
    <row r="70" spans="1:3" s="51" customFormat="1" ht="31.5">
      <c r="A70" s="77"/>
      <c r="B70" s="1" t="s">
        <v>606</v>
      </c>
      <c r="C70" s="12"/>
    </row>
    <row r="71" spans="1:3" s="51" customFormat="1" ht="31.5">
      <c r="A71" s="77"/>
      <c r="B71" s="1" t="s">
        <v>607</v>
      </c>
      <c r="C71" s="12"/>
    </row>
    <row r="72" spans="1:3" ht="15.75">
      <c r="A72" s="10" t="s">
        <v>177</v>
      </c>
      <c r="B72" s="5" t="s">
        <v>515</v>
      </c>
      <c r="C72" s="10">
        <v>2</v>
      </c>
    </row>
    <row r="73" spans="1:3" ht="31.5">
      <c r="A73" s="12" t="s">
        <v>11</v>
      </c>
      <c r="B73" s="2" t="s">
        <v>688</v>
      </c>
      <c r="C73" s="12">
        <v>1</v>
      </c>
    </row>
    <row r="74" spans="1:3" ht="31.5">
      <c r="A74" s="99"/>
      <c r="B74" s="1" t="s">
        <v>388</v>
      </c>
      <c r="C74" s="12"/>
    </row>
    <row r="75" spans="1:3" ht="31.5">
      <c r="A75" s="99"/>
      <c r="B75" s="1" t="s">
        <v>362</v>
      </c>
      <c r="C75" s="12"/>
    </row>
    <row r="76" spans="1:3" ht="31.5">
      <c r="A76" s="99"/>
      <c r="B76" s="1" t="s">
        <v>346</v>
      </c>
      <c r="C76" s="12"/>
    </row>
    <row r="77" spans="1:3" ht="31.5">
      <c r="A77" s="12" t="s">
        <v>12</v>
      </c>
      <c r="B77" s="2" t="s">
        <v>347</v>
      </c>
      <c r="C77" s="12">
        <v>1</v>
      </c>
    </row>
    <row r="78" spans="1:3" ht="33" customHeight="1">
      <c r="A78" s="77"/>
      <c r="B78" s="1" t="s">
        <v>516</v>
      </c>
      <c r="C78" s="13"/>
    </row>
    <row r="79" spans="1:3" ht="31.5">
      <c r="A79" s="77"/>
      <c r="B79" s="1" t="s">
        <v>517</v>
      </c>
      <c r="C79" s="13"/>
    </row>
    <row r="80" spans="1:3" ht="15.75">
      <c r="A80" s="10" t="s">
        <v>178</v>
      </c>
      <c r="B80" s="5" t="s">
        <v>689</v>
      </c>
      <c r="C80" s="10">
        <f>SUM(C83+C84+C87+C91)</f>
        <v>2.5</v>
      </c>
    </row>
    <row r="81" spans="1:3" ht="15.75">
      <c r="A81" s="12" t="s">
        <v>40</v>
      </c>
      <c r="B81" s="2" t="s">
        <v>545</v>
      </c>
      <c r="C81" s="12">
        <v>0.5</v>
      </c>
    </row>
    <row r="82" spans="1:3" ht="31.5">
      <c r="A82" s="10"/>
      <c r="B82" s="1" t="s">
        <v>690</v>
      </c>
      <c r="C82" s="12"/>
    </row>
    <row r="83" spans="1:3" ht="31.5">
      <c r="A83" s="12"/>
      <c r="B83" s="1" t="s">
        <v>691</v>
      </c>
      <c r="C83" s="12"/>
    </row>
    <row r="84" spans="1:3" ht="15.75">
      <c r="A84" s="12" t="s">
        <v>41</v>
      </c>
      <c r="B84" s="2" t="s">
        <v>692</v>
      </c>
      <c r="C84" s="12">
        <v>1</v>
      </c>
    </row>
    <row r="85" spans="1:3" ht="15.75">
      <c r="A85" s="77"/>
      <c r="B85" s="1" t="s">
        <v>488</v>
      </c>
      <c r="C85" s="12"/>
    </row>
    <row r="86" spans="1:3" ht="31.5">
      <c r="A86" s="77"/>
      <c r="B86" s="1" t="s">
        <v>489</v>
      </c>
      <c r="C86" s="12"/>
    </row>
    <row r="87" spans="1:3" ht="47.25">
      <c r="A87" s="12" t="s">
        <v>42</v>
      </c>
      <c r="B87" s="2" t="s">
        <v>518</v>
      </c>
      <c r="C87" s="12">
        <v>0.5</v>
      </c>
    </row>
    <row r="88" spans="1:3" ht="47.25">
      <c r="A88" s="74"/>
      <c r="B88" s="1" t="s">
        <v>693</v>
      </c>
      <c r="C88" s="12"/>
    </row>
    <row r="89" spans="1:3" ht="47.25">
      <c r="A89" s="75"/>
      <c r="B89" s="1" t="s">
        <v>694</v>
      </c>
      <c r="C89" s="12"/>
    </row>
    <row r="90" spans="1:3" ht="31.5">
      <c r="A90" s="76"/>
      <c r="B90" s="1" t="s">
        <v>492</v>
      </c>
      <c r="C90" s="12"/>
    </row>
    <row r="91" spans="1:3" ht="15.75">
      <c r="A91" s="13" t="s">
        <v>519</v>
      </c>
      <c r="B91" s="2" t="s">
        <v>520</v>
      </c>
      <c r="C91" s="12">
        <v>1</v>
      </c>
    </row>
    <row r="92" spans="1:3" ht="15.75">
      <c r="A92" s="77"/>
      <c r="B92" s="1" t="s">
        <v>521</v>
      </c>
      <c r="C92" s="13"/>
    </row>
    <row r="93" spans="1:3" ht="15.75">
      <c r="A93" s="77"/>
      <c r="B93" s="98" t="s">
        <v>522</v>
      </c>
      <c r="C93" s="77"/>
    </row>
    <row r="94" spans="1:3" ht="12.75" customHeight="1">
      <c r="A94" s="77"/>
      <c r="B94" s="98"/>
      <c r="C94" s="77"/>
    </row>
    <row r="95" spans="1:3" ht="15.75">
      <c r="A95" s="10" t="s">
        <v>179</v>
      </c>
      <c r="B95" s="5" t="s">
        <v>695</v>
      </c>
      <c r="C95" s="10">
        <f>C96+C100</f>
        <v>1.5</v>
      </c>
    </row>
    <row r="96" spans="1:3" ht="15.75">
      <c r="A96" s="12" t="s">
        <v>20</v>
      </c>
      <c r="B96" s="2" t="s">
        <v>523</v>
      </c>
      <c r="C96" s="12">
        <v>1</v>
      </c>
    </row>
    <row r="97" spans="1:3" ht="15.75">
      <c r="A97" s="77"/>
      <c r="B97" s="1" t="s">
        <v>442</v>
      </c>
      <c r="C97" s="12"/>
    </row>
    <row r="98" spans="1:3" ht="15.75">
      <c r="A98" s="77"/>
      <c r="B98" s="1" t="s">
        <v>443</v>
      </c>
      <c r="C98" s="12"/>
    </row>
    <row r="99" spans="1:3" ht="15.75">
      <c r="A99" s="77"/>
      <c r="B99" s="1" t="s">
        <v>120</v>
      </c>
      <c r="C99" s="12"/>
    </row>
    <row r="100" spans="1:3" s="32" customFormat="1" ht="15.75">
      <c r="A100" s="12" t="s">
        <v>21</v>
      </c>
      <c r="B100" s="2" t="s">
        <v>134</v>
      </c>
      <c r="C100" s="12">
        <v>0.5</v>
      </c>
    </row>
    <row r="101" spans="1:3" ht="15.75">
      <c r="A101" s="77"/>
      <c r="B101" s="1" t="s">
        <v>524</v>
      </c>
      <c r="C101" s="12"/>
    </row>
    <row r="102" spans="1:3" ht="15.75">
      <c r="A102" s="77"/>
      <c r="B102" s="1" t="s">
        <v>525</v>
      </c>
      <c r="C102" s="12"/>
    </row>
    <row r="103" spans="1:3" ht="15.75">
      <c r="A103" s="77"/>
      <c r="B103" s="1" t="s">
        <v>444</v>
      </c>
      <c r="C103" s="12"/>
    </row>
    <row r="104" spans="1:3" ht="15.75">
      <c r="A104" s="10" t="s">
        <v>180</v>
      </c>
      <c r="B104" s="5" t="s">
        <v>43</v>
      </c>
      <c r="C104" s="10">
        <f>SUM(C105+C108+C111+C115)</f>
        <v>4.5</v>
      </c>
    </row>
    <row r="105" spans="1:3" ht="35.25" customHeight="1">
      <c r="A105" s="12" t="s">
        <v>22</v>
      </c>
      <c r="B105" s="2" t="s">
        <v>608</v>
      </c>
      <c r="C105" s="12">
        <v>2</v>
      </c>
    </row>
    <row r="106" spans="1:3" ht="31.5">
      <c r="A106" s="77"/>
      <c r="B106" s="1" t="s">
        <v>609</v>
      </c>
      <c r="C106" s="12"/>
    </row>
    <row r="107" spans="1:3" ht="15.75">
      <c r="A107" s="77"/>
      <c r="B107" s="1" t="s">
        <v>150</v>
      </c>
      <c r="C107" s="12"/>
    </row>
    <row r="108" spans="1:3" ht="15.75" customHeight="1">
      <c r="A108" s="12" t="s">
        <v>23</v>
      </c>
      <c r="B108" s="2" t="s">
        <v>526</v>
      </c>
      <c r="C108" s="12">
        <v>0.5</v>
      </c>
    </row>
    <row r="109" spans="1:3" ht="31.5">
      <c r="A109" s="74"/>
      <c r="B109" s="1" t="s">
        <v>678</v>
      </c>
      <c r="C109" s="12"/>
    </row>
    <row r="110" spans="1:3" ht="31.5">
      <c r="A110" s="76"/>
      <c r="B110" s="1" t="s">
        <v>527</v>
      </c>
      <c r="C110" s="12"/>
    </row>
    <row r="111" spans="1:3" ht="31.5">
      <c r="A111" s="12" t="s">
        <v>197</v>
      </c>
      <c r="B111" s="2" t="s">
        <v>44</v>
      </c>
      <c r="C111" s="12">
        <v>1</v>
      </c>
    </row>
    <row r="112" spans="1:3" ht="15.75">
      <c r="A112" s="78"/>
      <c r="B112" s="1" t="s">
        <v>445</v>
      </c>
      <c r="C112" s="12"/>
    </row>
    <row r="113" spans="1:3" ht="31.5">
      <c r="A113" s="83"/>
      <c r="B113" s="1" t="s">
        <v>446</v>
      </c>
      <c r="C113" s="12"/>
    </row>
    <row r="114" spans="1:3" ht="15.75">
      <c r="A114" s="79"/>
      <c r="B114" s="1" t="s">
        <v>447</v>
      </c>
      <c r="C114" s="12"/>
    </row>
    <row r="115" spans="1:3" ht="15.75">
      <c r="A115" s="12" t="s">
        <v>528</v>
      </c>
      <c r="B115" s="2" t="s">
        <v>529</v>
      </c>
      <c r="C115" s="12">
        <v>1</v>
      </c>
    </row>
    <row r="116" spans="1:3" ht="15.75">
      <c r="A116" s="77"/>
      <c r="B116" s="1" t="s">
        <v>390</v>
      </c>
      <c r="C116" s="10"/>
    </row>
    <row r="117" spans="1:3" ht="15.75">
      <c r="A117" s="77"/>
      <c r="B117" s="1" t="s">
        <v>389</v>
      </c>
      <c r="C117" s="10"/>
    </row>
    <row r="118" spans="1:3" ht="15.75">
      <c r="A118" s="77"/>
      <c r="B118" s="1" t="s">
        <v>673</v>
      </c>
      <c r="C118" s="10"/>
    </row>
    <row r="119" spans="1:3" ht="31.5">
      <c r="A119" s="10" t="s">
        <v>198</v>
      </c>
      <c r="B119" s="5" t="s">
        <v>530</v>
      </c>
      <c r="C119" s="10">
        <v>1</v>
      </c>
    </row>
    <row r="120" spans="1:3" ht="46.5" customHeight="1">
      <c r="A120" s="12" t="s">
        <v>96</v>
      </c>
      <c r="B120" s="2" t="s">
        <v>531</v>
      </c>
      <c r="C120" s="12">
        <v>0.25</v>
      </c>
    </row>
    <row r="121" spans="1:3" ht="15.75">
      <c r="A121" s="84"/>
      <c r="B121" s="1" t="s">
        <v>499</v>
      </c>
      <c r="C121" s="10"/>
    </row>
    <row r="122" spans="1:3" ht="15.75">
      <c r="A122" s="84"/>
      <c r="B122" s="1" t="s">
        <v>500</v>
      </c>
      <c r="C122" s="10"/>
    </row>
    <row r="123" spans="1:3" ht="15.75">
      <c r="A123" s="12" t="s">
        <v>97</v>
      </c>
      <c r="B123" s="2" t="s">
        <v>501</v>
      </c>
      <c r="C123" s="12">
        <v>0.5</v>
      </c>
    </row>
    <row r="124" spans="1:3" ht="31.5">
      <c r="A124" s="77"/>
      <c r="B124" s="1" t="s">
        <v>532</v>
      </c>
      <c r="C124" s="12"/>
    </row>
    <row r="125" spans="1:3" ht="31.5">
      <c r="A125" s="77"/>
      <c r="B125" s="1" t="s">
        <v>533</v>
      </c>
      <c r="C125" s="12"/>
    </row>
    <row r="126" spans="1:3" ht="15.75">
      <c r="A126" s="77"/>
      <c r="B126" s="1" t="s">
        <v>534</v>
      </c>
      <c r="C126" s="12"/>
    </row>
    <row r="127" spans="1:3" ht="31.5">
      <c r="A127" s="12" t="s">
        <v>502</v>
      </c>
      <c r="B127" s="2" t="s">
        <v>535</v>
      </c>
      <c r="C127" s="12">
        <v>0.25</v>
      </c>
    </row>
    <row r="128" spans="1:3" ht="15.75">
      <c r="A128" s="77"/>
      <c r="B128" s="1" t="s">
        <v>536</v>
      </c>
      <c r="C128" s="12"/>
    </row>
    <row r="129" spans="1:3" ht="31.5">
      <c r="A129" s="77"/>
      <c r="B129" s="1" t="s">
        <v>537</v>
      </c>
      <c r="C129" s="12"/>
    </row>
    <row r="130" spans="1:3" ht="15.75">
      <c r="A130" s="10" t="s">
        <v>538</v>
      </c>
      <c r="B130" s="5" t="s">
        <v>539</v>
      </c>
      <c r="C130" s="10">
        <v>0.5</v>
      </c>
    </row>
    <row r="131" spans="1:3" ht="15.75">
      <c r="A131" s="77"/>
      <c r="B131" s="1" t="s">
        <v>540</v>
      </c>
      <c r="C131" s="12"/>
    </row>
    <row r="132" spans="1:3" ht="15.75">
      <c r="A132" s="77"/>
      <c r="B132" s="1" t="s">
        <v>541</v>
      </c>
      <c r="C132" s="12"/>
    </row>
    <row r="133" spans="1:3" ht="31.5">
      <c r="A133" s="77"/>
      <c r="B133" s="1" t="s">
        <v>546</v>
      </c>
      <c r="C133" s="12"/>
    </row>
    <row r="134" spans="1:3" ht="31.5">
      <c r="A134" s="10" t="s">
        <v>542</v>
      </c>
      <c r="B134" s="5" t="s">
        <v>696</v>
      </c>
      <c r="C134" s="10">
        <v>1</v>
      </c>
    </row>
    <row r="135" spans="1:3" ht="15.75">
      <c r="A135" s="77"/>
      <c r="B135" s="1" t="s">
        <v>610</v>
      </c>
      <c r="C135" s="12"/>
    </row>
    <row r="136" spans="1:3" ht="31.5">
      <c r="A136" s="77"/>
      <c r="B136" s="1" t="s">
        <v>684</v>
      </c>
      <c r="C136" s="12"/>
    </row>
    <row r="137" spans="1:3" ht="15.75">
      <c r="A137" s="11">
        <v>4</v>
      </c>
      <c r="B137" s="20" t="s">
        <v>45</v>
      </c>
      <c r="C137" s="11">
        <f>C138+C150+C157</f>
        <v>6</v>
      </c>
    </row>
    <row r="138" spans="1:3" ht="15.75">
      <c r="A138" s="10" t="s">
        <v>182</v>
      </c>
      <c r="B138" s="5" t="s">
        <v>116</v>
      </c>
      <c r="C138" s="10">
        <f>C139+C143+C146</f>
        <v>3.5</v>
      </c>
    </row>
    <row r="139" spans="1:3" ht="31.5">
      <c r="A139" s="12" t="s">
        <v>46</v>
      </c>
      <c r="B139" s="2" t="s">
        <v>88</v>
      </c>
      <c r="C139" s="12">
        <v>1</v>
      </c>
    </row>
    <row r="140" spans="1:3" ht="31.5">
      <c r="A140" s="77"/>
      <c r="B140" s="1" t="s">
        <v>644</v>
      </c>
      <c r="C140" s="12"/>
    </row>
    <row r="141" spans="1:3" ht="31.5">
      <c r="A141" s="77"/>
      <c r="B141" s="1" t="s">
        <v>645</v>
      </c>
      <c r="C141" s="12"/>
    </row>
    <row r="142" spans="1:3" ht="15.75">
      <c r="A142" s="77"/>
      <c r="B142" s="1" t="s">
        <v>646</v>
      </c>
      <c r="C142" s="12"/>
    </row>
    <row r="143" spans="1:3" ht="15.75">
      <c r="A143" s="12" t="s">
        <v>47</v>
      </c>
      <c r="B143" s="2" t="s">
        <v>448</v>
      </c>
      <c r="C143" s="12">
        <v>1.5</v>
      </c>
    </row>
    <row r="144" spans="1:3" ht="31.5">
      <c r="A144" s="77"/>
      <c r="B144" s="1" t="s">
        <v>391</v>
      </c>
      <c r="C144" s="12"/>
    </row>
    <row r="145" spans="1:3" ht="15.75">
      <c r="A145" s="77"/>
      <c r="B145" s="1" t="s">
        <v>392</v>
      </c>
      <c r="C145" s="12"/>
    </row>
    <row r="146" spans="1:3" ht="31.5">
      <c r="A146" s="12" t="s">
        <v>48</v>
      </c>
      <c r="B146" s="2" t="s">
        <v>348</v>
      </c>
      <c r="C146" s="12">
        <v>1</v>
      </c>
    </row>
    <row r="147" spans="1:3" ht="31.5">
      <c r="A147" s="78"/>
      <c r="B147" s="1" t="s">
        <v>697</v>
      </c>
      <c r="C147" s="12"/>
    </row>
    <row r="148" spans="1:3" ht="31.5">
      <c r="A148" s="83"/>
      <c r="B148" s="1" t="s">
        <v>698</v>
      </c>
      <c r="C148" s="10"/>
    </row>
    <row r="149" spans="1:3" ht="15.75">
      <c r="A149" s="79"/>
      <c r="B149" s="1" t="s">
        <v>2</v>
      </c>
      <c r="C149" s="10"/>
    </row>
    <row r="150" spans="1:3" ht="15.75">
      <c r="A150" s="10" t="s">
        <v>183</v>
      </c>
      <c r="B150" s="5" t="s">
        <v>49</v>
      </c>
      <c r="C150" s="10">
        <f>C151+C154</f>
        <v>1</v>
      </c>
    </row>
    <row r="151" spans="1:3" ht="19.5" customHeight="1">
      <c r="A151" s="12" t="s">
        <v>50</v>
      </c>
      <c r="B151" s="2" t="s">
        <v>51</v>
      </c>
      <c r="C151" s="12">
        <v>0.5</v>
      </c>
    </row>
    <row r="152" spans="1:3" ht="23.25" customHeight="1">
      <c r="A152" s="77"/>
      <c r="B152" s="1" t="s">
        <v>363</v>
      </c>
      <c r="C152" s="12"/>
    </row>
    <row r="153" spans="1:3" ht="31.5">
      <c r="A153" s="77"/>
      <c r="B153" s="1" t="s">
        <v>151</v>
      </c>
      <c r="C153" s="12"/>
    </row>
    <row r="154" spans="1:3" ht="31.5">
      <c r="A154" s="12" t="s">
        <v>52</v>
      </c>
      <c r="B154" s="2" t="s">
        <v>450</v>
      </c>
      <c r="C154" s="12">
        <v>0.5</v>
      </c>
    </row>
    <row r="155" spans="1:3" ht="15.75">
      <c r="A155" s="77"/>
      <c r="B155" s="1" t="s">
        <v>363</v>
      </c>
      <c r="C155" s="12"/>
    </row>
    <row r="156" spans="1:3" ht="47.25">
      <c r="A156" s="77"/>
      <c r="B156" s="1" t="s">
        <v>152</v>
      </c>
      <c r="C156" s="12"/>
    </row>
    <row r="157" spans="1:3" ht="15.75">
      <c r="A157" s="10" t="s">
        <v>184</v>
      </c>
      <c r="B157" s="5" t="s">
        <v>53</v>
      </c>
      <c r="C157" s="10">
        <f>C158+C161+C164</f>
        <v>1.5</v>
      </c>
    </row>
    <row r="158" spans="1:3" ht="31.5">
      <c r="A158" s="12" t="s">
        <v>54</v>
      </c>
      <c r="B158" s="2" t="s">
        <v>89</v>
      </c>
      <c r="C158" s="12">
        <v>0.5</v>
      </c>
    </row>
    <row r="159" spans="1:3" ht="15.75">
      <c r="A159" s="77"/>
      <c r="B159" s="1" t="s">
        <v>364</v>
      </c>
      <c r="C159" s="12"/>
    </row>
    <row r="160" spans="1:3" ht="21" customHeight="1">
      <c r="A160" s="77"/>
      <c r="B160" s="1" t="s">
        <v>55</v>
      </c>
      <c r="C160" s="12"/>
    </row>
    <row r="161" spans="1:3" ht="31.5">
      <c r="A161" s="12" t="s">
        <v>56</v>
      </c>
      <c r="B161" s="2" t="s">
        <v>699</v>
      </c>
      <c r="C161" s="12">
        <v>0.5</v>
      </c>
    </row>
    <row r="162" spans="1:3" ht="15.75">
      <c r="A162" s="77"/>
      <c r="B162" s="1" t="s">
        <v>364</v>
      </c>
      <c r="C162" s="12"/>
    </row>
    <row r="163" spans="1:3" ht="15.75">
      <c r="A163" s="77"/>
      <c r="B163" s="1" t="s">
        <v>55</v>
      </c>
      <c r="C163" s="12"/>
    </row>
    <row r="164" spans="1:3" ht="15.75">
      <c r="A164" s="12" t="s">
        <v>57</v>
      </c>
      <c r="B164" s="2" t="s">
        <v>144</v>
      </c>
      <c r="C164" s="12">
        <v>0.5</v>
      </c>
    </row>
    <row r="165" spans="1:3" ht="15.75">
      <c r="A165" s="77" t="s">
        <v>58</v>
      </c>
      <c r="B165" s="1" t="s">
        <v>365</v>
      </c>
      <c r="C165" s="12"/>
    </row>
    <row r="166" spans="1:3" ht="15.75">
      <c r="A166" s="77"/>
      <c r="B166" s="1" t="s">
        <v>59</v>
      </c>
      <c r="C166" s="12"/>
    </row>
    <row r="167" spans="1:3" ht="15.75">
      <c r="A167" s="11">
        <v>5</v>
      </c>
      <c r="B167" s="20" t="s">
        <v>341</v>
      </c>
      <c r="C167" s="11">
        <f>C168+C185+C192+C199+C204+C214+C217+C220</f>
        <v>11.5</v>
      </c>
    </row>
    <row r="168" spans="1:3" ht="15.75">
      <c r="A168" s="10" t="s">
        <v>185</v>
      </c>
      <c r="B168" s="5" t="s">
        <v>60</v>
      </c>
      <c r="C168" s="10">
        <f>C172+C180+C177+C169</f>
        <v>3.25</v>
      </c>
    </row>
    <row r="169" spans="1:3" ht="31.5">
      <c r="A169" s="12" t="s">
        <v>61</v>
      </c>
      <c r="B169" s="2" t="s">
        <v>213</v>
      </c>
      <c r="C169" s="12">
        <v>0.5</v>
      </c>
    </row>
    <row r="170" spans="1:3" ht="15.75">
      <c r="A170" s="77"/>
      <c r="B170" s="1" t="s">
        <v>367</v>
      </c>
      <c r="C170" s="12"/>
    </row>
    <row r="171" spans="1:3" ht="24" customHeight="1">
      <c r="A171" s="77"/>
      <c r="B171" s="1" t="s">
        <v>128</v>
      </c>
      <c r="C171" s="12"/>
    </row>
    <row r="172" spans="1:3" ht="31.5">
      <c r="A172" s="12" t="s">
        <v>63</v>
      </c>
      <c r="B172" s="2" t="s">
        <v>349</v>
      </c>
      <c r="C172" s="12">
        <v>1</v>
      </c>
    </row>
    <row r="173" spans="1:3" ht="15.75">
      <c r="A173" s="77"/>
      <c r="B173" s="1" t="s">
        <v>451</v>
      </c>
      <c r="C173" s="12"/>
    </row>
    <row r="174" spans="1:3" ht="15.75">
      <c r="A174" s="77"/>
      <c r="B174" s="1" t="s">
        <v>366</v>
      </c>
      <c r="C174" s="12"/>
    </row>
    <row r="175" spans="1:3" ht="15.75">
      <c r="A175" s="77"/>
      <c r="B175" s="1" t="s">
        <v>368</v>
      </c>
      <c r="C175" s="12"/>
    </row>
    <row r="176" spans="1:3" ht="15.75">
      <c r="A176" s="77"/>
      <c r="B176" s="1" t="s">
        <v>62</v>
      </c>
      <c r="C176" s="12"/>
    </row>
    <row r="177" spans="1:3" ht="31.5">
      <c r="A177" s="12" t="s">
        <v>129</v>
      </c>
      <c r="B177" s="2" t="s">
        <v>145</v>
      </c>
      <c r="C177" s="12">
        <v>0.75</v>
      </c>
    </row>
    <row r="178" spans="1:3" ht="15.75">
      <c r="A178" s="77"/>
      <c r="B178" s="1" t="s">
        <v>611</v>
      </c>
      <c r="C178" s="12"/>
    </row>
    <row r="179" spans="1:3" ht="15.75">
      <c r="A179" s="77"/>
      <c r="B179" s="1" t="s">
        <v>700</v>
      </c>
      <c r="C179" s="12"/>
    </row>
    <row r="180" spans="1:3" ht="31.5">
      <c r="A180" s="12" t="s">
        <v>130</v>
      </c>
      <c r="B180" s="2" t="s">
        <v>90</v>
      </c>
      <c r="C180" s="12">
        <v>1</v>
      </c>
    </row>
    <row r="181" spans="1:3" ht="15.75">
      <c r="A181" s="77"/>
      <c r="B181" s="1" t="s">
        <v>370</v>
      </c>
      <c r="C181" s="12"/>
    </row>
    <row r="182" spans="1:3" ht="15.75">
      <c r="A182" s="77"/>
      <c r="B182" s="1" t="s">
        <v>371</v>
      </c>
      <c r="C182" s="12"/>
    </row>
    <row r="183" spans="1:3" ht="15.75">
      <c r="A183" s="77"/>
      <c r="B183" s="1" t="s">
        <v>372</v>
      </c>
      <c r="C183" s="12"/>
    </row>
    <row r="184" spans="1:3" ht="15.75">
      <c r="A184" s="77"/>
      <c r="B184" s="1" t="s">
        <v>64</v>
      </c>
      <c r="C184" s="12"/>
    </row>
    <row r="185" spans="1:3" ht="15.75">
      <c r="A185" s="10" t="s">
        <v>186</v>
      </c>
      <c r="B185" s="5" t="s">
        <v>65</v>
      </c>
      <c r="C185" s="10">
        <f>C186+C189</f>
        <v>1</v>
      </c>
    </row>
    <row r="186" spans="1:3" ht="15.75">
      <c r="A186" s="12" t="s">
        <v>66</v>
      </c>
      <c r="B186" s="2" t="s">
        <v>214</v>
      </c>
      <c r="C186" s="12">
        <v>0.5</v>
      </c>
    </row>
    <row r="187" spans="1:3" ht="15.75">
      <c r="A187" s="77"/>
      <c r="B187" s="1" t="s">
        <v>323</v>
      </c>
      <c r="C187" s="12"/>
    </row>
    <row r="188" spans="1:3" ht="15.75">
      <c r="A188" s="77"/>
      <c r="B188" s="1" t="s">
        <v>38</v>
      </c>
      <c r="C188" s="12"/>
    </row>
    <row r="189" spans="1:3" ht="31.5">
      <c r="A189" s="12" t="s">
        <v>68</v>
      </c>
      <c r="B189" s="2" t="s">
        <v>452</v>
      </c>
      <c r="C189" s="12">
        <v>0.5</v>
      </c>
    </row>
    <row r="190" spans="1:3" ht="15.75">
      <c r="A190" s="77"/>
      <c r="B190" s="1" t="s">
        <v>323</v>
      </c>
      <c r="C190" s="12"/>
    </row>
    <row r="191" spans="1:3" ht="15.75">
      <c r="A191" s="77"/>
      <c r="B191" s="1" t="s">
        <v>38</v>
      </c>
      <c r="C191" s="12"/>
    </row>
    <row r="192" spans="1:3" s="33" customFormat="1" ht="31.5">
      <c r="A192" s="10" t="s">
        <v>187</v>
      </c>
      <c r="B192" s="5" t="s">
        <v>153</v>
      </c>
      <c r="C192" s="10">
        <f>C193+C196</f>
        <v>1</v>
      </c>
    </row>
    <row r="193" spans="1:3" s="33" customFormat="1" ht="15.75">
      <c r="A193" s="12" t="s">
        <v>69</v>
      </c>
      <c r="B193" s="2" t="s">
        <v>154</v>
      </c>
      <c r="C193" s="12">
        <v>0.5</v>
      </c>
    </row>
    <row r="194" spans="1:3" s="33" customFormat="1" ht="15.75">
      <c r="A194" s="77"/>
      <c r="B194" s="1" t="s">
        <v>322</v>
      </c>
      <c r="C194" s="10"/>
    </row>
    <row r="195" spans="1:3" s="33" customFormat="1" ht="15.75">
      <c r="A195" s="77"/>
      <c r="B195" s="1" t="s">
        <v>155</v>
      </c>
      <c r="C195" s="10"/>
    </row>
    <row r="196" spans="1:3" ht="15.75">
      <c r="A196" s="12" t="s">
        <v>70</v>
      </c>
      <c r="B196" s="2" t="s">
        <v>453</v>
      </c>
      <c r="C196" s="12">
        <v>0.5</v>
      </c>
    </row>
    <row r="197" spans="1:3" ht="15.75">
      <c r="A197" s="77"/>
      <c r="B197" s="1" t="s">
        <v>323</v>
      </c>
      <c r="C197" s="10"/>
    </row>
    <row r="198" spans="1:3" s="33" customFormat="1" ht="15.75">
      <c r="A198" s="77"/>
      <c r="B198" s="1" t="s">
        <v>38</v>
      </c>
      <c r="C198" s="10"/>
    </row>
    <row r="199" spans="1:3" s="33" customFormat="1" ht="31.5">
      <c r="A199" s="10" t="s">
        <v>188</v>
      </c>
      <c r="B199" s="5" t="s">
        <v>293</v>
      </c>
      <c r="C199" s="10">
        <v>1</v>
      </c>
    </row>
    <row r="200" spans="1:3" ht="31.5">
      <c r="A200" s="77"/>
      <c r="B200" s="1" t="s">
        <v>373</v>
      </c>
      <c r="C200" s="13"/>
    </row>
    <row r="201" spans="1:3" s="33" customFormat="1" ht="31.5">
      <c r="A201" s="77"/>
      <c r="B201" s="1" t="s">
        <v>374</v>
      </c>
      <c r="C201" s="13"/>
    </row>
    <row r="202" spans="1:3" s="33" customFormat="1" ht="31.5">
      <c r="A202" s="77"/>
      <c r="B202" s="1" t="s">
        <v>375</v>
      </c>
      <c r="C202" s="13"/>
    </row>
    <row r="203" spans="1:3" ht="31.5">
      <c r="A203" s="77"/>
      <c r="B203" s="1" t="s">
        <v>376</v>
      </c>
      <c r="C203" s="13"/>
    </row>
    <row r="204" spans="1:3" s="33" customFormat="1" ht="19.5" customHeight="1">
      <c r="A204" s="10" t="s">
        <v>199</v>
      </c>
      <c r="B204" s="5" t="s">
        <v>71</v>
      </c>
      <c r="C204" s="10">
        <f>C205+C208+C211</f>
        <v>2.25</v>
      </c>
    </row>
    <row r="205" spans="1:3" s="33" customFormat="1" ht="15.75">
      <c r="A205" s="12" t="s">
        <v>72</v>
      </c>
      <c r="B205" s="2" t="s">
        <v>454</v>
      </c>
      <c r="C205" s="12">
        <v>0.5</v>
      </c>
    </row>
    <row r="206" spans="1:3" ht="15.75">
      <c r="A206" s="77"/>
      <c r="B206" s="1" t="s">
        <v>67</v>
      </c>
      <c r="C206" s="13"/>
    </row>
    <row r="207" spans="1:3" s="33" customFormat="1" ht="15.75">
      <c r="A207" s="77"/>
      <c r="B207" s="1" t="s">
        <v>38</v>
      </c>
      <c r="C207" s="10"/>
    </row>
    <row r="208" spans="1:3" s="33" customFormat="1" ht="15.75">
      <c r="A208" s="12" t="s">
        <v>74</v>
      </c>
      <c r="B208" s="2" t="s">
        <v>75</v>
      </c>
      <c r="C208" s="12">
        <v>1.25</v>
      </c>
    </row>
    <row r="209" spans="1:3" ht="31.5">
      <c r="A209" s="77"/>
      <c r="B209" s="1" t="s">
        <v>647</v>
      </c>
      <c r="C209" s="10"/>
    </row>
    <row r="210" spans="1:3" s="33" customFormat="1" ht="27.75" customHeight="1">
      <c r="A210" s="77"/>
      <c r="B210" s="1" t="s">
        <v>233</v>
      </c>
      <c r="C210" s="10"/>
    </row>
    <row r="211" spans="1:3" s="33" customFormat="1" ht="28.5" customHeight="1">
      <c r="A211" s="12" t="s">
        <v>200</v>
      </c>
      <c r="B211" s="2" t="s">
        <v>156</v>
      </c>
      <c r="C211" s="12">
        <v>0.5</v>
      </c>
    </row>
    <row r="212" spans="1:3" ht="15.75">
      <c r="A212" s="77"/>
      <c r="B212" s="1" t="s">
        <v>613</v>
      </c>
      <c r="C212" s="10"/>
    </row>
    <row r="213" spans="1:3" ht="15.75">
      <c r="A213" s="77"/>
      <c r="B213" s="70" t="s">
        <v>612</v>
      </c>
      <c r="C213" s="10"/>
    </row>
    <row r="214" spans="1:3" ht="15.75">
      <c r="A214" s="10" t="s">
        <v>201</v>
      </c>
      <c r="B214" s="5" t="s">
        <v>76</v>
      </c>
      <c r="C214" s="10">
        <v>0.5</v>
      </c>
    </row>
    <row r="215" spans="1:3" ht="15.75">
      <c r="A215" s="77"/>
      <c r="B215" s="1" t="s">
        <v>614</v>
      </c>
      <c r="C215" s="13"/>
    </row>
    <row r="216" spans="1:3" s="33" customFormat="1" ht="15.75">
      <c r="A216" s="77"/>
      <c r="B216" s="1" t="s">
        <v>31</v>
      </c>
      <c r="C216" s="13"/>
    </row>
    <row r="217" spans="1:3" s="19" customFormat="1" ht="15.75">
      <c r="A217" s="10" t="s">
        <v>202</v>
      </c>
      <c r="B217" s="5" t="s">
        <v>467</v>
      </c>
      <c r="C217" s="10">
        <v>0.5</v>
      </c>
    </row>
    <row r="218" spans="1:3" s="33" customFormat="1" ht="15.75">
      <c r="A218" s="77"/>
      <c r="B218" s="1" t="s">
        <v>468</v>
      </c>
      <c r="C218" s="13"/>
    </row>
    <row r="219" spans="1:3" s="33" customFormat="1" ht="15.75">
      <c r="A219" s="77"/>
      <c r="B219" s="1" t="s">
        <v>469</v>
      </c>
      <c r="C219" s="13"/>
    </row>
    <row r="220" spans="1:3" ht="20.25" customHeight="1">
      <c r="A220" s="10" t="s">
        <v>470</v>
      </c>
      <c r="B220" s="5" t="s">
        <v>463</v>
      </c>
      <c r="C220" s="10">
        <f>C221++C224+C227+C230</f>
        <v>2</v>
      </c>
    </row>
    <row r="221" spans="1:3" s="33" customFormat="1" ht="15.75">
      <c r="A221" s="12" t="s">
        <v>471</v>
      </c>
      <c r="B221" s="2" t="s">
        <v>560</v>
      </c>
      <c r="C221" s="12">
        <v>0.5</v>
      </c>
    </row>
    <row r="222" spans="1:3" s="33" customFormat="1" ht="15.75">
      <c r="A222" s="78"/>
      <c r="B222" s="1" t="s">
        <v>571</v>
      </c>
      <c r="C222" s="12"/>
    </row>
    <row r="223" spans="1:3" s="33" customFormat="1" ht="15.75">
      <c r="A223" s="79"/>
      <c r="B223" s="1" t="s">
        <v>561</v>
      </c>
      <c r="C223" s="12"/>
    </row>
    <row r="224" spans="1:3" s="33" customFormat="1" ht="15.75">
      <c r="A224" s="12" t="s">
        <v>472</v>
      </c>
      <c r="B224" s="2" t="s">
        <v>562</v>
      </c>
      <c r="C224" s="12">
        <v>0.5</v>
      </c>
    </row>
    <row r="225" spans="1:3" s="33" customFormat="1" ht="15.75">
      <c r="A225" s="78"/>
      <c r="B225" s="1" t="s">
        <v>572</v>
      </c>
      <c r="C225" s="12"/>
    </row>
    <row r="226" spans="1:3" s="33" customFormat="1" ht="15.75">
      <c r="A226" s="79"/>
      <c r="B226" s="1" t="s">
        <v>563</v>
      </c>
      <c r="C226" s="12"/>
    </row>
    <row r="227" spans="1:3" s="33" customFormat="1" ht="15.75">
      <c r="A227" s="12" t="s">
        <v>567</v>
      </c>
      <c r="B227" s="2" t="s">
        <v>564</v>
      </c>
      <c r="C227" s="12">
        <v>0.5</v>
      </c>
    </row>
    <row r="228" spans="1:3" s="33" customFormat="1" ht="24.75" customHeight="1">
      <c r="A228" s="78"/>
      <c r="B228" s="1" t="s">
        <v>570</v>
      </c>
      <c r="C228" s="12"/>
    </row>
    <row r="229" spans="1:3" ht="31.5">
      <c r="A229" s="79"/>
      <c r="B229" s="1" t="s">
        <v>565</v>
      </c>
      <c r="C229" s="12"/>
    </row>
    <row r="230" spans="1:3" ht="15.75">
      <c r="A230" s="12" t="s">
        <v>568</v>
      </c>
      <c r="B230" s="2" t="s">
        <v>566</v>
      </c>
      <c r="C230" s="12">
        <v>0.5</v>
      </c>
    </row>
    <row r="231" spans="1:3" ht="20.25" customHeight="1">
      <c r="A231" s="78"/>
      <c r="B231" s="1" t="s">
        <v>573</v>
      </c>
      <c r="C231" s="13"/>
    </row>
    <row r="232" spans="1:3" s="33" customFormat="1" ht="15.75">
      <c r="A232" s="79"/>
      <c r="B232" s="1" t="s">
        <v>569</v>
      </c>
      <c r="C232" s="13"/>
    </row>
    <row r="233" spans="1:3" s="33" customFormat="1" ht="15.75">
      <c r="A233" s="11">
        <v>6</v>
      </c>
      <c r="B233" s="20" t="s">
        <v>3</v>
      </c>
      <c r="C233" s="11">
        <f>C234+C243+C252+C261+C270+C274</f>
        <v>6</v>
      </c>
    </row>
    <row r="234" spans="1:3" s="33" customFormat="1" ht="15.75">
      <c r="A234" s="10" t="s">
        <v>189</v>
      </c>
      <c r="B234" s="5" t="s">
        <v>215</v>
      </c>
      <c r="C234" s="10">
        <f>C235+C239</f>
        <v>1</v>
      </c>
    </row>
    <row r="235" spans="1:3" ht="15.75">
      <c r="A235" s="12" t="s">
        <v>13</v>
      </c>
      <c r="B235" s="2" t="s">
        <v>216</v>
      </c>
      <c r="C235" s="12">
        <v>0.5</v>
      </c>
    </row>
    <row r="236" spans="1:3" ht="15.75">
      <c r="A236" s="77"/>
      <c r="B236" s="36" t="s">
        <v>336</v>
      </c>
      <c r="C236" s="61"/>
    </row>
    <row r="237" spans="1:3" ht="15.75">
      <c r="A237" s="77"/>
      <c r="B237" s="36" t="s">
        <v>251</v>
      </c>
      <c r="C237" s="61"/>
    </row>
    <row r="238" spans="1:3" ht="15.75">
      <c r="A238" s="77"/>
      <c r="B238" s="36" t="s">
        <v>252</v>
      </c>
      <c r="C238" s="61"/>
    </row>
    <row r="239" spans="1:3" s="19" customFormat="1" ht="15.75">
      <c r="A239" s="12" t="s">
        <v>14</v>
      </c>
      <c r="B239" s="2" t="s">
        <v>217</v>
      </c>
      <c r="C239" s="13">
        <v>0.5</v>
      </c>
    </row>
    <row r="240" spans="1:3" ht="15.75">
      <c r="A240" s="77"/>
      <c r="B240" s="36" t="s">
        <v>253</v>
      </c>
      <c r="C240" s="37"/>
    </row>
    <row r="241" spans="1:3" s="33" customFormat="1" ht="15.75">
      <c r="A241" s="77"/>
      <c r="B241" s="36" t="s">
        <v>254</v>
      </c>
      <c r="C241" s="37"/>
    </row>
    <row r="242" spans="1:3" s="33" customFormat="1" ht="15.75">
      <c r="A242" s="77"/>
      <c r="B242" s="36" t="s">
        <v>255</v>
      </c>
      <c r="C242" s="37"/>
    </row>
    <row r="243" spans="1:3" s="33" customFormat="1" ht="15.75">
      <c r="A243" s="10" t="s">
        <v>190</v>
      </c>
      <c r="B243" s="5" t="s">
        <v>77</v>
      </c>
      <c r="C243" s="10">
        <f>C244+C248</f>
        <v>1.5</v>
      </c>
    </row>
    <row r="244" spans="1:3" ht="15.75">
      <c r="A244" s="12" t="s">
        <v>15</v>
      </c>
      <c r="B244" s="2" t="s">
        <v>78</v>
      </c>
      <c r="C244" s="12">
        <v>1</v>
      </c>
    </row>
    <row r="245" spans="1:3" s="33" customFormat="1" ht="15.75">
      <c r="A245" s="77"/>
      <c r="B245" s="1" t="s">
        <v>455</v>
      </c>
      <c r="C245" s="13"/>
    </row>
    <row r="246" spans="1:3" s="33" customFormat="1" ht="15.75">
      <c r="A246" s="77"/>
      <c r="B246" s="1" t="s">
        <v>256</v>
      </c>
      <c r="C246" s="13"/>
    </row>
    <row r="247" spans="1:3" s="33" customFormat="1" ht="15.75">
      <c r="A247" s="77"/>
      <c r="B247" s="1" t="s">
        <v>257</v>
      </c>
      <c r="C247" s="13"/>
    </row>
    <row r="248" spans="1:3" s="19" customFormat="1" ht="15.75">
      <c r="A248" s="12" t="s">
        <v>16</v>
      </c>
      <c r="B248" s="2" t="s">
        <v>91</v>
      </c>
      <c r="C248" s="12">
        <v>0.5</v>
      </c>
    </row>
    <row r="249" spans="1:3" ht="15.75">
      <c r="A249" s="77"/>
      <c r="B249" s="1" t="s">
        <v>461</v>
      </c>
      <c r="C249" s="13"/>
    </row>
    <row r="250" spans="1:3" s="33" customFormat="1" ht="15.75">
      <c r="A250" s="77"/>
      <c r="B250" s="1" t="s">
        <v>462</v>
      </c>
      <c r="C250" s="13"/>
    </row>
    <row r="251" spans="1:3" s="33" customFormat="1" ht="15.75">
      <c r="A251" s="77"/>
      <c r="B251" s="1" t="s">
        <v>258</v>
      </c>
      <c r="C251" s="13"/>
    </row>
    <row r="252" spans="1:3" s="33" customFormat="1" ht="47.25">
      <c r="A252" s="10" t="s">
        <v>191</v>
      </c>
      <c r="B252" s="5" t="s">
        <v>701</v>
      </c>
      <c r="C252" s="10">
        <f>C253+C257</f>
        <v>1</v>
      </c>
    </row>
    <row r="253" spans="1:3" ht="15.75">
      <c r="A253" s="12" t="s">
        <v>80</v>
      </c>
      <c r="B253" s="2" t="s">
        <v>218</v>
      </c>
      <c r="C253" s="12">
        <v>0.5</v>
      </c>
    </row>
    <row r="254" spans="1:3" s="33" customFormat="1" ht="15.75">
      <c r="A254" s="77"/>
      <c r="B254" s="1" t="s">
        <v>270</v>
      </c>
      <c r="C254" s="13"/>
    </row>
    <row r="255" spans="1:3" s="33" customFormat="1" ht="15.75">
      <c r="A255" s="77"/>
      <c r="B255" s="1" t="s">
        <v>271</v>
      </c>
      <c r="C255" s="13"/>
    </row>
    <row r="256" spans="1:3" s="33" customFormat="1" ht="15.75">
      <c r="A256" s="77"/>
      <c r="B256" s="1" t="s">
        <v>272</v>
      </c>
      <c r="C256" s="13"/>
    </row>
    <row r="257" spans="1:3" s="33" customFormat="1" ht="15.75">
      <c r="A257" s="12" t="s">
        <v>81</v>
      </c>
      <c r="B257" s="2" t="s">
        <v>219</v>
      </c>
      <c r="C257" s="12">
        <v>0.5</v>
      </c>
    </row>
    <row r="258" spans="1:3" ht="15.75">
      <c r="A258" s="77"/>
      <c r="B258" s="1" t="s">
        <v>259</v>
      </c>
      <c r="C258" s="13"/>
    </row>
    <row r="259" spans="1:3" s="33" customFormat="1" ht="15.75">
      <c r="A259" s="77"/>
      <c r="B259" s="1" t="s">
        <v>260</v>
      </c>
      <c r="C259" s="13"/>
    </row>
    <row r="260" spans="1:3" s="33" customFormat="1" ht="15.75">
      <c r="A260" s="77"/>
      <c r="B260" s="1" t="s">
        <v>261</v>
      </c>
      <c r="C260" s="13"/>
    </row>
    <row r="261" spans="1:3" s="33" customFormat="1" ht="31.5">
      <c r="A261" s="10" t="s">
        <v>192</v>
      </c>
      <c r="B261" s="5" t="s">
        <v>702</v>
      </c>
      <c r="C261" s="10">
        <f>C262+C266</f>
        <v>1</v>
      </c>
    </row>
    <row r="262" spans="1:3" ht="31.5">
      <c r="A262" s="12" t="s">
        <v>220</v>
      </c>
      <c r="B262" s="71" t="s">
        <v>582</v>
      </c>
      <c r="C262" s="12">
        <v>0.5</v>
      </c>
    </row>
    <row r="263" spans="1:3" s="33" customFormat="1" ht="15.75">
      <c r="A263" s="77"/>
      <c r="B263" s="1" t="s">
        <v>270</v>
      </c>
      <c r="C263" s="13"/>
    </row>
    <row r="264" spans="1:3" s="33" customFormat="1" ht="31.5">
      <c r="A264" s="77"/>
      <c r="B264" s="1" t="s">
        <v>262</v>
      </c>
      <c r="C264" s="13"/>
    </row>
    <row r="265" spans="1:3" s="33" customFormat="1" ht="15.75">
      <c r="A265" s="77"/>
      <c r="B265" s="1" t="s">
        <v>263</v>
      </c>
      <c r="C265" s="13"/>
    </row>
    <row r="266" spans="1:3" s="19" customFormat="1" ht="15.75">
      <c r="A266" s="12" t="s">
        <v>221</v>
      </c>
      <c r="B266" s="2" t="s">
        <v>222</v>
      </c>
      <c r="C266" s="12">
        <v>0.5</v>
      </c>
    </row>
    <row r="267" spans="1:3" s="33" customFormat="1" ht="31.5">
      <c r="A267" s="77"/>
      <c r="B267" s="1" t="s">
        <v>703</v>
      </c>
      <c r="C267" s="13"/>
    </row>
    <row r="268" spans="1:3" s="33" customFormat="1" ht="31.5">
      <c r="A268" s="77"/>
      <c r="B268" s="1" t="s">
        <v>704</v>
      </c>
      <c r="C268" s="13"/>
    </row>
    <row r="269" spans="1:3" s="33" customFormat="1" ht="31.5">
      <c r="A269" s="77"/>
      <c r="B269" s="1" t="s">
        <v>705</v>
      </c>
      <c r="C269" s="13"/>
    </row>
    <row r="270" spans="1:3" ht="15.75">
      <c r="A270" s="10" t="s">
        <v>224</v>
      </c>
      <c r="B270" s="5" t="s">
        <v>223</v>
      </c>
      <c r="C270" s="10">
        <v>0.5</v>
      </c>
    </row>
    <row r="271" spans="1:3" ht="31.5">
      <c r="A271" s="77"/>
      <c r="B271" s="1" t="s">
        <v>266</v>
      </c>
      <c r="C271" s="13"/>
    </row>
    <row r="272" spans="1:3" s="33" customFormat="1" ht="31.5">
      <c r="A272" s="77"/>
      <c r="B272" s="1" t="s">
        <v>267</v>
      </c>
      <c r="C272" s="13"/>
    </row>
    <row r="273" spans="1:3" s="33" customFormat="1" ht="15.75">
      <c r="A273" s="77"/>
      <c r="B273" s="36" t="s">
        <v>268</v>
      </c>
      <c r="C273" s="13"/>
    </row>
    <row r="274" spans="1:3" ht="15.75">
      <c r="A274" s="10" t="s">
        <v>225</v>
      </c>
      <c r="B274" s="5" t="s">
        <v>79</v>
      </c>
      <c r="C274" s="10">
        <f>C275+C278</f>
        <v>1</v>
      </c>
    </row>
    <row r="275" spans="1:3" s="33" customFormat="1" ht="31.5">
      <c r="A275" s="12" t="s">
        <v>226</v>
      </c>
      <c r="B275" s="2" t="s">
        <v>350</v>
      </c>
      <c r="C275" s="12">
        <v>0.5</v>
      </c>
    </row>
    <row r="276" spans="1:3" s="33" customFormat="1" ht="15.75">
      <c r="A276" s="77"/>
      <c r="B276" s="36" t="s">
        <v>264</v>
      </c>
      <c r="C276" s="61"/>
    </row>
    <row r="277" spans="1:3" s="33" customFormat="1" ht="15.75">
      <c r="A277" s="77"/>
      <c r="B277" s="36" t="s">
        <v>265</v>
      </c>
      <c r="C277" s="61"/>
    </row>
    <row r="278" spans="1:3" ht="15.75">
      <c r="A278" s="12" t="s">
        <v>227</v>
      </c>
      <c r="B278" s="2" t="s">
        <v>231</v>
      </c>
      <c r="C278" s="12">
        <v>0.5</v>
      </c>
    </row>
    <row r="279" spans="1:3" ht="17.25" customHeight="1">
      <c r="A279" s="77"/>
      <c r="B279" s="36" t="s">
        <v>249</v>
      </c>
      <c r="C279" s="61"/>
    </row>
    <row r="280" spans="1:3" ht="15.75">
      <c r="A280" s="77"/>
      <c r="B280" s="36" t="s">
        <v>269</v>
      </c>
      <c r="C280" s="61"/>
    </row>
    <row r="281" spans="1:245" ht="15.75">
      <c r="A281" s="77"/>
      <c r="B281" s="36" t="s">
        <v>275</v>
      </c>
      <c r="C281" s="61"/>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row>
    <row r="282" spans="1:245" s="31" customFormat="1" ht="31.5">
      <c r="A282" s="11">
        <v>7</v>
      </c>
      <c r="B282" s="20" t="s">
        <v>342</v>
      </c>
      <c r="C282" s="11">
        <f>C283+C293+C296+C305+C312+C316+C320+C331</f>
        <v>11</v>
      </c>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row>
    <row r="283" spans="1:245" ht="15.75">
      <c r="A283" s="10" t="s">
        <v>172</v>
      </c>
      <c r="B283" s="5" t="s">
        <v>82</v>
      </c>
      <c r="C283" s="10">
        <f>C284+C287+C290</f>
        <v>1.5</v>
      </c>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row>
    <row r="284" spans="1:245" ht="15.75">
      <c r="A284" s="37" t="s">
        <v>83</v>
      </c>
      <c r="B284" s="41" t="s">
        <v>579</v>
      </c>
      <c r="C284" s="12">
        <v>0.5</v>
      </c>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row>
    <row r="285" spans="1:245" ht="20.25" customHeight="1">
      <c r="A285" s="100"/>
      <c r="B285" s="36" t="s">
        <v>335</v>
      </c>
      <c r="C285" s="42"/>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row>
    <row r="286" spans="1:3" ht="29.25" customHeight="1">
      <c r="A286" s="100"/>
      <c r="B286" s="36" t="s">
        <v>230</v>
      </c>
      <c r="C286" s="42"/>
    </row>
    <row r="287" spans="1:3" ht="15.75">
      <c r="A287" s="37" t="s">
        <v>207</v>
      </c>
      <c r="B287" s="2" t="s">
        <v>296</v>
      </c>
      <c r="C287" s="42">
        <v>0.5</v>
      </c>
    </row>
    <row r="288" spans="1:3" ht="15.75">
      <c r="A288" s="100"/>
      <c r="B288" s="1" t="s">
        <v>324</v>
      </c>
      <c r="C288" s="42"/>
    </row>
    <row r="289" spans="1:3" ht="15.75">
      <c r="A289" s="100"/>
      <c r="B289" s="36" t="s">
        <v>297</v>
      </c>
      <c r="C289" s="42"/>
    </row>
    <row r="290" spans="1:3" ht="15.75">
      <c r="A290" s="62" t="s">
        <v>208</v>
      </c>
      <c r="B290" s="40" t="s">
        <v>298</v>
      </c>
      <c r="C290" s="12">
        <v>0.5</v>
      </c>
    </row>
    <row r="291" spans="1:3" ht="15.75">
      <c r="A291" s="101"/>
      <c r="B291" s="36" t="s">
        <v>326</v>
      </c>
      <c r="C291" s="12"/>
    </row>
    <row r="292" spans="1:3" ht="15.75">
      <c r="A292" s="101"/>
      <c r="B292" s="36" t="s">
        <v>299</v>
      </c>
      <c r="C292" s="12"/>
    </row>
    <row r="293" spans="1:3" ht="15.75">
      <c r="A293" s="63" t="s">
        <v>170</v>
      </c>
      <c r="B293" s="5" t="s">
        <v>148</v>
      </c>
      <c r="C293" s="10">
        <v>1</v>
      </c>
    </row>
    <row r="294" spans="1:3" ht="15.75">
      <c r="A294" s="101"/>
      <c r="B294" s="1" t="s">
        <v>554</v>
      </c>
      <c r="C294" s="12"/>
    </row>
    <row r="295" spans="1:3" ht="31.5">
      <c r="A295" s="101"/>
      <c r="B295" s="1" t="s">
        <v>555</v>
      </c>
      <c r="C295" s="12"/>
    </row>
    <row r="296" spans="1:3" ht="31.5">
      <c r="A296" s="10" t="s">
        <v>173</v>
      </c>
      <c r="B296" s="5" t="s">
        <v>84</v>
      </c>
      <c r="C296" s="10">
        <f>C297+C301</f>
        <v>1</v>
      </c>
    </row>
    <row r="297" spans="1:3" ht="15.75">
      <c r="A297" s="12" t="s">
        <v>118</v>
      </c>
      <c r="B297" s="2" t="s">
        <v>157</v>
      </c>
      <c r="C297" s="12">
        <v>0.5</v>
      </c>
    </row>
    <row r="298" spans="1:3" ht="15.75">
      <c r="A298" s="77"/>
      <c r="B298" s="1" t="s">
        <v>556</v>
      </c>
      <c r="C298" s="13"/>
    </row>
    <row r="299" spans="1:3" ht="15.75">
      <c r="A299" s="77"/>
      <c r="B299" s="1" t="s">
        <v>557</v>
      </c>
      <c r="C299" s="13"/>
    </row>
    <row r="300" spans="1:3" ht="15.75">
      <c r="A300" s="77"/>
      <c r="B300" s="1" t="s">
        <v>550</v>
      </c>
      <c r="C300" s="13"/>
    </row>
    <row r="301" spans="1:3" s="33" customFormat="1" ht="15.75">
      <c r="A301" s="12" t="s">
        <v>119</v>
      </c>
      <c r="B301" s="2" t="s">
        <v>158</v>
      </c>
      <c r="C301" s="12">
        <v>0.5</v>
      </c>
    </row>
    <row r="302" spans="1:3" ht="15.75">
      <c r="A302" s="77"/>
      <c r="B302" s="1" t="s">
        <v>558</v>
      </c>
      <c r="C302" s="13"/>
    </row>
    <row r="303" spans="1:3" ht="15.75">
      <c r="A303" s="77"/>
      <c r="B303" s="1" t="s">
        <v>559</v>
      </c>
      <c r="C303" s="13"/>
    </row>
    <row r="304" spans="1:3" ht="15.75">
      <c r="A304" s="77"/>
      <c r="B304" s="1" t="s">
        <v>553</v>
      </c>
      <c r="C304" s="13"/>
    </row>
    <row r="305" spans="1:3" ht="15.75">
      <c r="A305" s="10" t="s">
        <v>174</v>
      </c>
      <c r="B305" s="5" t="s">
        <v>402</v>
      </c>
      <c r="C305" s="10">
        <v>2</v>
      </c>
    </row>
    <row r="306" spans="1:3" ht="15.75">
      <c r="A306" s="37" t="s">
        <v>175</v>
      </c>
      <c r="B306" s="40" t="s">
        <v>403</v>
      </c>
      <c r="C306" s="12">
        <v>1</v>
      </c>
    </row>
    <row r="307" spans="1:3" ht="31.5">
      <c r="A307" s="100"/>
      <c r="B307" s="1" t="s">
        <v>409</v>
      </c>
      <c r="C307" s="13"/>
    </row>
    <row r="308" spans="1:3" s="33" customFormat="1" ht="31.5">
      <c r="A308" s="100"/>
      <c r="B308" s="36" t="s">
        <v>405</v>
      </c>
      <c r="C308" s="13"/>
    </row>
    <row r="309" spans="1:3" ht="15.75">
      <c r="A309" s="37" t="s">
        <v>176</v>
      </c>
      <c r="B309" s="40" t="s">
        <v>406</v>
      </c>
      <c r="C309" s="12">
        <v>1</v>
      </c>
    </row>
    <row r="310" spans="1:3" ht="15.75">
      <c r="A310" s="100"/>
      <c r="B310" s="36" t="s">
        <v>456</v>
      </c>
      <c r="C310" s="13"/>
    </row>
    <row r="311" spans="1:3" s="33" customFormat="1" ht="15.75">
      <c r="A311" s="100"/>
      <c r="B311" s="36" t="s">
        <v>408</v>
      </c>
      <c r="C311" s="13"/>
    </row>
    <row r="312" spans="1:3" ht="31.5">
      <c r="A312" s="4" t="s">
        <v>300</v>
      </c>
      <c r="B312" s="5" t="s">
        <v>706</v>
      </c>
      <c r="C312" s="10">
        <v>1</v>
      </c>
    </row>
    <row r="313" spans="1:3" ht="15.75">
      <c r="A313" s="4"/>
      <c r="B313" s="1" t="s">
        <v>707</v>
      </c>
      <c r="C313" s="10"/>
    </row>
    <row r="314" spans="1:7" ht="15.75">
      <c r="A314" s="102"/>
      <c r="B314" s="1" t="s">
        <v>708</v>
      </c>
      <c r="C314" s="13"/>
      <c r="G314" s="72"/>
    </row>
    <row r="315" spans="1:3" ht="15.75">
      <c r="A315" s="102"/>
      <c r="B315" s="1" t="s">
        <v>683</v>
      </c>
      <c r="C315" s="13"/>
    </row>
    <row r="316" spans="1:3" ht="15.75">
      <c r="A316" s="4" t="s">
        <v>301</v>
      </c>
      <c r="B316" s="5" t="s">
        <v>434</v>
      </c>
      <c r="C316" s="10">
        <v>1</v>
      </c>
    </row>
    <row r="317" spans="1:3" ht="15.75">
      <c r="A317" s="102"/>
      <c r="B317" s="1" t="s">
        <v>457</v>
      </c>
      <c r="C317" s="13"/>
    </row>
    <row r="318" spans="1:3" ht="31.5">
      <c r="A318" s="102"/>
      <c r="B318" s="1" t="s">
        <v>303</v>
      </c>
      <c r="C318" s="13"/>
    </row>
    <row r="319" spans="1:3" ht="15.75">
      <c r="A319" s="102"/>
      <c r="B319" s="1" t="s">
        <v>304</v>
      </c>
      <c r="C319" s="13"/>
    </row>
    <row r="320" spans="1:3" ht="15.75">
      <c r="A320" s="10" t="s">
        <v>305</v>
      </c>
      <c r="B320" s="5" t="s">
        <v>85</v>
      </c>
      <c r="C320" s="10">
        <f>C321+C324+C327</f>
        <v>2</v>
      </c>
    </row>
    <row r="321" spans="1:3" ht="15.75">
      <c r="A321" s="12" t="s">
        <v>306</v>
      </c>
      <c r="B321" s="2" t="s">
        <v>164</v>
      </c>
      <c r="C321" s="12">
        <v>1</v>
      </c>
    </row>
    <row r="322" spans="1:3" ht="15.75">
      <c r="A322" s="77"/>
      <c r="B322" s="1" t="s">
        <v>377</v>
      </c>
      <c r="C322" s="12"/>
    </row>
    <row r="323" spans="1:3" ht="15.75">
      <c r="A323" s="77"/>
      <c r="B323" s="1" t="s">
        <v>232</v>
      </c>
      <c r="C323" s="12"/>
    </row>
    <row r="324" spans="1:3" ht="31.5">
      <c r="A324" s="12" t="s">
        <v>307</v>
      </c>
      <c r="B324" s="2" t="s">
        <v>92</v>
      </c>
      <c r="C324" s="12">
        <v>0.5</v>
      </c>
    </row>
    <row r="325" spans="1:3" ht="15.75">
      <c r="A325" s="77"/>
      <c r="B325" s="1" t="s">
        <v>378</v>
      </c>
      <c r="C325" s="12"/>
    </row>
    <row r="326" spans="1:3" ht="15.75">
      <c r="A326" s="77"/>
      <c r="B326" s="1" t="s">
        <v>86</v>
      </c>
      <c r="C326" s="12"/>
    </row>
    <row r="327" spans="1:3" ht="15.75">
      <c r="A327" s="12" t="s">
        <v>308</v>
      </c>
      <c r="B327" s="2" t="s">
        <v>95</v>
      </c>
      <c r="C327" s="12">
        <v>0.5</v>
      </c>
    </row>
    <row r="328" spans="1:3" ht="15.75">
      <c r="A328" s="77"/>
      <c r="B328" s="1" t="s">
        <v>379</v>
      </c>
      <c r="C328" s="12"/>
    </row>
    <row r="329" spans="1:3" s="33" customFormat="1" ht="15.75">
      <c r="A329" s="77"/>
      <c r="B329" s="1" t="s">
        <v>380</v>
      </c>
      <c r="C329" s="12"/>
    </row>
    <row r="330" spans="1:3" s="33" customFormat="1" ht="15.75">
      <c r="A330" s="77"/>
      <c r="B330" s="1" t="s">
        <v>93</v>
      </c>
      <c r="C330" s="12"/>
    </row>
    <row r="331" spans="1:3" s="33" customFormat="1" ht="15.75">
      <c r="A331" s="10" t="s">
        <v>309</v>
      </c>
      <c r="B331" s="5" t="s">
        <v>238</v>
      </c>
      <c r="C331" s="10">
        <f>C332+C336+C339</f>
        <v>1.5</v>
      </c>
    </row>
    <row r="332" spans="1:3" ht="27.75" customHeight="1">
      <c r="A332" s="12" t="s">
        <v>641</v>
      </c>
      <c r="B332" s="2" t="s">
        <v>435</v>
      </c>
      <c r="C332" s="12">
        <v>0.5</v>
      </c>
    </row>
    <row r="333" spans="1:3" ht="31.5">
      <c r="A333" s="77"/>
      <c r="B333" s="1" t="s">
        <v>250</v>
      </c>
      <c r="C333" s="13"/>
    </row>
    <row r="334" spans="1:3" ht="33.75" customHeight="1">
      <c r="A334" s="77"/>
      <c r="B334" s="1" t="s">
        <v>574</v>
      </c>
      <c r="C334" s="13"/>
    </row>
    <row r="335" spans="1:3" ht="15.75">
      <c r="A335" s="77"/>
      <c r="B335" s="1" t="s">
        <v>239</v>
      </c>
      <c r="C335" s="13"/>
    </row>
    <row r="336" spans="1:3" ht="21" customHeight="1">
      <c r="A336" s="12" t="s">
        <v>310</v>
      </c>
      <c r="B336" s="2" t="s">
        <v>436</v>
      </c>
      <c r="C336" s="12">
        <v>0.5</v>
      </c>
    </row>
    <row r="337" spans="1:3" s="33" customFormat="1" ht="15.75">
      <c r="A337" s="99"/>
      <c r="B337" s="1" t="s">
        <v>709</v>
      </c>
      <c r="C337" s="12"/>
    </row>
    <row r="338" spans="1:3" s="33" customFormat="1" ht="15.75">
      <c r="A338" s="99"/>
      <c r="B338" s="1" t="s">
        <v>239</v>
      </c>
      <c r="C338" s="12"/>
    </row>
    <row r="339" spans="1:3" s="33" customFormat="1" ht="15.75">
      <c r="A339" s="12" t="s">
        <v>311</v>
      </c>
      <c r="B339" s="2" t="s">
        <v>576</v>
      </c>
      <c r="C339" s="12">
        <v>0.5</v>
      </c>
    </row>
    <row r="340" spans="1:3" ht="15.75">
      <c r="A340" s="12"/>
      <c r="B340" s="1" t="s">
        <v>710</v>
      </c>
      <c r="C340" s="12"/>
    </row>
    <row r="341" spans="1:3" s="33" customFormat="1" ht="15.75">
      <c r="A341" s="12"/>
      <c r="B341" s="1" t="s">
        <v>239</v>
      </c>
      <c r="C341" s="12"/>
    </row>
    <row r="342" spans="1:3" s="33" customFormat="1" ht="15.75">
      <c r="A342" s="11">
        <v>8</v>
      </c>
      <c r="B342" s="20" t="s">
        <v>131</v>
      </c>
      <c r="C342" s="11">
        <f>C343+C347+C351+C355</f>
        <v>4</v>
      </c>
    </row>
    <row r="343" spans="1:3" s="33" customFormat="1" ht="15.75">
      <c r="A343" s="10" t="s">
        <v>203</v>
      </c>
      <c r="B343" s="5" t="s">
        <v>711</v>
      </c>
      <c r="C343" s="10">
        <v>1</v>
      </c>
    </row>
    <row r="344" spans="1:3" ht="15.75">
      <c r="A344" s="77"/>
      <c r="B344" s="1" t="s">
        <v>458</v>
      </c>
      <c r="C344" s="13"/>
    </row>
    <row r="345" spans="1:3" ht="15.75">
      <c r="A345" s="77"/>
      <c r="B345" s="1" t="s">
        <v>381</v>
      </c>
      <c r="C345" s="13"/>
    </row>
    <row r="346" spans="1:3" ht="15.75">
      <c r="A346" s="77"/>
      <c r="B346" s="1" t="s">
        <v>4</v>
      </c>
      <c r="C346" s="13"/>
    </row>
    <row r="347" spans="1:3" ht="15.75">
      <c r="A347" s="10" t="s">
        <v>204</v>
      </c>
      <c r="B347" s="5" t="s">
        <v>712</v>
      </c>
      <c r="C347" s="10">
        <v>1</v>
      </c>
    </row>
    <row r="348" spans="1:3" s="33" customFormat="1" ht="31.5">
      <c r="A348" s="77"/>
      <c r="B348" s="1" t="s">
        <v>382</v>
      </c>
      <c r="C348" s="13"/>
    </row>
    <row r="349" spans="1:3" ht="44.25" customHeight="1">
      <c r="A349" s="77"/>
      <c r="B349" s="1" t="s">
        <v>337</v>
      </c>
      <c r="C349" s="13"/>
    </row>
    <row r="350" spans="1:3" ht="31.5">
      <c r="A350" s="77"/>
      <c r="B350" s="1" t="s">
        <v>161</v>
      </c>
      <c r="C350" s="13"/>
    </row>
    <row r="351" spans="1:3" ht="33.75" customHeight="1">
      <c r="A351" s="10" t="s">
        <v>205</v>
      </c>
      <c r="B351" s="5" t="s">
        <v>94</v>
      </c>
      <c r="C351" s="10">
        <v>1</v>
      </c>
    </row>
    <row r="352" spans="1:3" ht="16.5" customHeight="1">
      <c r="A352" s="77"/>
      <c r="B352" s="1" t="s">
        <v>384</v>
      </c>
      <c r="C352" s="12"/>
    </row>
    <row r="353" spans="1:3" ht="16.5" customHeight="1">
      <c r="A353" s="77"/>
      <c r="B353" s="1" t="s">
        <v>228</v>
      </c>
      <c r="C353" s="12"/>
    </row>
    <row r="354" spans="1:3" s="33" customFormat="1" ht="15.75">
      <c r="A354" s="77"/>
      <c r="B354" s="1" t="s">
        <v>229</v>
      </c>
      <c r="C354" s="12"/>
    </row>
    <row r="355" spans="1:3" ht="31.5">
      <c r="A355" s="10" t="s">
        <v>206</v>
      </c>
      <c r="B355" s="5" t="s">
        <v>713</v>
      </c>
      <c r="C355" s="10">
        <v>1</v>
      </c>
    </row>
    <row r="356" spans="1:3" ht="15.75">
      <c r="A356" s="77"/>
      <c r="B356" s="1" t="s">
        <v>383</v>
      </c>
      <c r="C356" s="12"/>
    </row>
    <row r="357" spans="1:3" ht="15.75">
      <c r="A357" s="77"/>
      <c r="B357" s="1" t="s">
        <v>385</v>
      </c>
      <c r="C357" s="12"/>
    </row>
    <row r="358" spans="1:3" ht="15.75">
      <c r="A358" s="77"/>
      <c r="B358" s="1" t="s">
        <v>159</v>
      </c>
      <c r="C358" s="12"/>
    </row>
    <row r="359" spans="1:3" ht="15.75">
      <c r="A359" s="35" t="s">
        <v>327</v>
      </c>
      <c r="B359" s="45" t="s">
        <v>312</v>
      </c>
      <c r="C359" s="11">
        <v>25</v>
      </c>
    </row>
    <row r="360" spans="1:3" ht="15.75">
      <c r="A360" s="10" t="s">
        <v>328</v>
      </c>
      <c r="B360" s="5" t="s">
        <v>714</v>
      </c>
      <c r="C360" s="10">
        <f>C361</f>
        <v>10</v>
      </c>
    </row>
    <row r="361" spans="1:3" ht="15.75">
      <c r="A361" s="10"/>
      <c r="B361" s="2" t="s">
        <v>340</v>
      </c>
      <c r="C361" s="12">
        <v>10</v>
      </c>
    </row>
    <row r="362" spans="1:3" ht="15.75">
      <c r="A362" s="10" t="s">
        <v>329</v>
      </c>
      <c r="B362" s="5" t="s">
        <v>132</v>
      </c>
      <c r="C362" s="10">
        <f>C363+C365+C367+C369+C371</f>
        <v>15</v>
      </c>
    </row>
    <row r="363" spans="1:3" ht="15.75">
      <c r="A363" s="12" t="s">
        <v>330</v>
      </c>
      <c r="B363" s="2" t="s">
        <v>99</v>
      </c>
      <c r="C363" s="12">
        <v>2</v>
      </c>
    </row>
    <row r="364" spans="1:3" ht="15.75">
      <c r="A364" s="13"/>
      <c r="B364" s="1" t="s">
        <v>138</v>
      </c>
      <c r="C364" s="12"/>
    </row>
    <row r="365" spans="1:3" ht="15.75">
      <c r="A365" s="12" t="s">
        <v>331</v>
      </c>
      <c r="B365" s="2" t="s">
        <v>100</v>
      </c>
      <c r="C365" s="12">
        <v>3</v>
      </c>
    </row>
    <row r="366" spans="1:3" ht="31.5">
      <c r="A366" s="13"/>
      <c r="B366" s="1" t="s">
        <v>139</v>
      </c>
      <c r="C366" s="12"/>
    </row>
    <row r="367" spans="1:3" ht="18" customHeight="1">
      <c r="A367" s="12" t="s">
        <v>332</v>
      </c>
      <c r="B367" s="2" t="s">
        <v>101</v>
      </c>
      <c r="C367" s="12">
        <v>4</v>
      </c>
    </row>
    <row r="368" spans="1:3" ht="31.5">
      <c r="A368" s="13"/>
      <c r="B368" s="1" t="s">
        <v>140</v>
      </c>
      <c r="C368" s="12"/>
    </row>
    <row r="369" spans="1:3" ht="15.75">
      <c r="A369" s="12" t="s">
        <v>333</v>
      </c>
      <c r="B369" s="2" t="s">
        <v>102</v>
      </c>
      <c r="C369" s="12">
        <v>4</v>
      </c>
    </row>
    <row r="370" spans="1:3" ht="31.5">
      <c r="A370" s="13"/>
      <c r="B370" s="1" t="s">
        <v>141</v>
      </c>
      <c r="C370" s="12"/>
    </row>
    <row r="371" spans="1:3" ht="15.75">
      <c r="A371" s="12" t="s">
        <v>334</v>
      </c>
      <c r="B371" s="2" t="s">
        <v>103</v>
      </c>
      <c r="C371" s="12">
        <v>2</v>
      </c>
    </row>
    <row r="372" spans="1:3" ht="31.5">
      <c r="A372" s="13"/>
      <c r="B372" s="1" t="s">
        <v>142</v>
      </c>
      <c r="C372" s="12"/>
    </row>
    <row r="373" spans="1:3" ht="15.75">
      <c r="A373" s="11">
        <v>10</v>
      </c>
      <c r="B373" s="20" t="s">
        <v>715</v>
      </c>
      <c r="C373" s="11">
        <v>10</v>
      </c>
    </row>
    <row r="374" spans="1:3" ht="15.75">
      <c r="A374" s="64"/>
      <c r="B374" s="20" t="s">
        <v>104</v>
      </c>
      <c r="C374" s="11">
        <f>C6+C42+C67+C137+C167+C233+C282+C342+C359+C373</f>
        <v>100</v>
      </c>
    </row>
    <row r="375" spans="1:3" ht="15.75">
      <c r="A375" s="50"/>
      <c r="C375" s="50"/>
    </row>
    <row r="376" ht="15.75"/>
    <row r="391" ht="15.75"/>
    <row r="392" ht="15.75"/>
    <row r="462" spans="1:2" ht="15.75">
      <c r="A462" s="31"/>
      <c r="B462" s="73"/>
    </row>
    <row r="463" spans="1:2" ht="15.75">
      <c r="A463" s="31"/>
      <c r="B463" s="73"/>
    </row>
    <row r="464" spans="1:2" ht="15.75">
      <c r="A464" s="31"/>
      <c r="B464" s="73"/>
    </row>
    <row r="465" spans="1:2" ht="15.75">
      <c r="A465" s="31"/>
      <c r="B465" s="73"/>
    </row>
    <row r="466" spans="1:2" ht="15.75">
      <c r="A466" s="31"/>
      <c r="B466" s="73"/>
    </row>
    <row r="467" spans="1:2" ht="15.75">
      <c r="A467" s="49"/>
      <c r="B467" s="73"/>
    </row>
    <row r="468" spans="1:2" ht="15.75">
      <c r="A468" s="49"/>
      <c r="B468" s="73"/>
    </row>
    <row r="469" ht="15.75">
      <c r="A469" s="49"/>
    </row>
    <row r="470" ht="15.75">
      <c r="A470" s="49"/>
    </row>
    <row r="471" ht="15.75">
      <c r="A471" s="49"/>
    </row>
    <row r="472" ht="15.75">
      <c r="A472" s="49"/>
    </row>
    <row r="473" ht="15.75">
      <c r="A473" s="49"/>
    </row>
    <row r="474" ht="15.75">
      <c r="A474" s="49"/>
    </row>
    <row r="475" ht="15.75">
      <c r="A475" s="49"/>
    </row>
    <row r="476" ht="15.75">
      <c r="A476" s="49"/>
    </row>
    <row r="477" ht="15.75">
      <c r="A477" s="49"/>
    </row>
    <row r="478" ht="15.75">
      <c r="A478" s="49"/>
    </row>
    <row r="479" ht="15.75">
      <c r="A479" s="49"/>
    </row>
    <row r="480" ht="15.75">
      <c r="A480" s="49"/>
    </row>
  </sheetData>
  <sheetProtection/>
  <mergeCells count="94">
    <mergeCell ref="A88:A90"/>
    <mergeCell ref="A109:A110"/>
    <mergeCell ref="A112:A114"/>
    <mergeCell ref="A9:A11"/>
    <mergeCell ref="A231:A232"/>
    <mergeCell ref="A228:A229"/>
    <mergeCell ref="A225:A226"/>
    <mergeCell ref="A222:A223"/>
    <mergeCell ref="A147:A149"/>
    <mergeCell ref="A56:A58"/>
    <mergeCell ref="A212:A213"/>
    <mergeCell ref="A215:A216"/>
    <mergeCell ref="A218:A219"/>
    <mergeCell ref="A333:A335"/>
    <mergeCell ref="A337:A338"/>
    <mergeCell ref="A310:A311"/>
    <mergeCell ref="A314:A315"/>
    <mergeCell ref="A317:A319"/>
    <mergeCell ref="A322:A323"/>
    <mergeCell ref="A325:A326"/>
    <mergeCell ref="A328:A330"/>
    <mergeCell ref="A288:A289"/>
    <mergeCell ref="A291:A292"/>
    <mergeCell ref="A294:A295"/>
    <mergeCell ref="A298:A300"/>
    <mergeCell ref="A302:A304"/>
    <mergeCell ref="A307:A308"/>
    <mergeCell ref="A279:A281"/>
    <mergeCell ref="A285:A286"/>
    <mergeCell ref="A236:A238"/>
    <mergeCell ref="A240:A242"/>
    <mergeCell ref="A245:A247"/>
    <mergeCell ref="A271:A273"/>
    <mergeCell ref="A190:A191"/>
    <mergeCell ref="A194:A195"/>
    <mergeCell ref="A197:A198"/>
    <mergeCell ref="A200:A203"/>
    <mergeCell ref="A206:A207"/>
    <mergeCell ref="A209:A210"/>
    <mergeCell ref="A165:A166"/>
    <mergeCell ref="A170:A171"/>
    <mergeCell ref="A173:A176"/>
    <mergeCell ref="A178:A179"/>
    <mergeCell ref="A181:A184"/>
    <mergeCell ref="A187:A188"/>
    <mergeCell ref="A155:A156"/>
    <mergeCell ref="A159:A160"/>
    <mergeCell ref="A162:A163"/>
    <mergeCell ref="A64:A66"/>
    <mergeCell ref="A140:A142"/>
    <mergeCell ref="A69:A71"/>
    <mergeCell ref="A101:A103"/>
    <mergeCell ref="A106:A107"/>
    <mergeCell ref="A135:A136"/>
    <mergeCell ref="A124:A126"/>
    <mergeCell ref="A128:A129"/>
    <mergeCell ref="A92:A94"/>
    <mergeCell ref="A144:A145"/>
    <mergeCell ref="A152:A153"/>
    <mergeCell ref="A13:A14"/>
    <mergeCell ref="A16:A17"/>
    <mergeCell ref="A20:A22"/>
    <mergeCell ref="A116:A118"/>
    <mergeCell ref="A121:A122"/>
    <mergeCell ref="A85:A86"/>
    <mergeCell ref="A49:A50"/>
    <mergeCell ref="A45:A47"/>
    <mergeCell ref="A52:A54"/>
    <mergeCell ref="A60:A62"/>
    <mergeCell ref="A24:A25"/>
    <mergeCell ref="A28:A29"/>
    <mergeCell ref="A31:A32"/>
    <mergeCell ref="A34:A36"/>
    <mergeCell ref="A38:A41"/>
    <mergeCell ref="A1:C1"/>
    <mergeCell ref="A131:A133"/>
    <mergeCell ref="A2:C2"/>
    <mergeCell ref="A3:C3"/>
    <mergeCell ref="A4:C4"/>
    <mergeCell ref="B93:B94"/>
    <mergeCell ref="C93:C94"/>
    <mergeCell ref="A97:A99"/>
    <mergeCell ref="A74:A76"/>
    <mergeCell ref="A78:A79"/>
    <mergeCell ref="A344:A346"/>
    <mergeCell ref="A348:A350"/>
    <mergeCell ref="A352:A354"/>
    <mergeCell ref="A356:A358"/>
    <mergeCell ref="A249:A251"/>
    <mergeCell ref="A254:A256"/>
    <mergeCell ref="A258:A260"/>
    <mergeCell ref="A263:A265"/>
    <mergeCell ref="A267:A269"/>
    <mergeCell ref="A276:A277"/>
  </mergeCells>
  <printOptions horizontalCentered="1"/>
  <pageMargins left="0.3" right="0.1968503937007874" top="0.47" bottom="0.1968503937007874" header="0.23" footer="0.31496062992125984"/>
  <pageSetup horizontalDpi="600" verticalDpi="600" orientation="portrait" paperSize="9" r:id="rId2"/>
  <headerFooter>
    <oddHeader>&amp;C&amp;P</oddHeader>
  </headerFooter>
  <drawing r:id="rId1"/>
</worksheet>
</file>

<file path=xl/worksheets/sheet3.xml><?xml version="1.0" encoding="utf-8"?>
<worksheet xmlns="http://schemas.openxmlformats.org/spreadsheetml/2006/main" xmlns:r="http://schemas.openxmlformats.org/officeDocument/2006/relationships">
  <dimension ref="A1:O15"/>
  <sheetViews>
    <sheetView zoomScale="78" zoomScaleNormal="78" zoomScalePageLayoutView="0" workbookViewId="0" topLeftCell="A28">
      <selection activeCell="O9" sqref="O9"/>
    </sheetView>
  </sheetViews>
  <sheetFormatPr defaultColWidth="8.88671875" defaultRowHeight="18.75"/>
  <cols>
    <col min="1" max="1" width="9.99609375" style="0" customWidth="1"/>
    <col min="2" max="2" width="7.99609375" style="0" customWidth="1"/>
    <col min="3" max="3" width="7.4453125" style="0" customWidth="1"/>
    <col min="4" max="4" width="7.99609375" style="0" customWidth="1"/>
    <col min="5" max="5" width="7.77734375" style="0" customWidth="1"/>
    <col min="6" max="6" width="8.4453125" style="0" customWidth="1"/>
    <col min="12" max="12" width="10.6640625" style="0" customWidth="1"/>
    <col min="13" max="13" width="12.99609375" style="0" customWidth="1"/>
    <col min="14" max="14" width="11.88671875" style="0" customWidth="1"/>
    <col min="15" max="15" width="12.5546875" style="0" customWidth="1"/>
  </cols>
  <sheetData>
    <row r="1" spans="1:9" ht="18.75">
      <c r="A1" s="114" t="s">
        <v>616</v>
      </c>
      <c r="B1" s="114"/>
      <c r="C1" s="114"/>
      <c r="D1" s="114"/>
      <c r="E1" s="114"/>
      <c r="F1" s="114"/>
      <c r="G1" s="114"/>
      <c r="H1" s="114"/>
      <c r="I1" s="114"/>
    </row>
    <row r="3" spans="1:15" ht="21" customHeight="1">
      <c r="A3" s="107" t="s">
        <v>621</v>
      </c>
      <c r="B3" s="110" t="s">
        <v>617</v>
      </c>
      <c r="C3" s="110"/>
      <c r="D3" s="110"/>
      <c r="E3" s="110"/>
      <c r="F3" s="111" t="s">
        <v>618</v>
      </c>
      <c r="G3" s="112"/>
      <c r="H3" s="112"/>
      <c r="I3" s="113"/>
      <c r="K3" s="107" t="s">
        <v>621</v>
      </c>
      <c r="L3" s="103" t="s">
        <v>632</v>
      </c>
      <c r="M3" s="104"/>
      <c r="N3" s="103" t="s">
        <v>618</v>
      </c>
      <c r="O3" s="104"/>
    </row>
    <row r="4" spans="1:15" ht="18.75">
      <c r="A4" s="108"/>
      <c r="B4" s="110">
        <v>2021</v>
      </c>
      <c r="C4" s="110"/>
      <c r="D4" s="110">
        <v>2022</v>
      </c>
      <c r="E4" s="110"/>
      <c r="F4" s="110">
        <v>2021</v>
      </c>
      <c r="G4" s="110"/>
      <c r="H4" s="110">
        <v>2022</v>
      </c>
      <c r="I4" s="110"/>
      <c r="K4" s="108"/>
      <c r="L4" s="105"/>
      <c r="M4" s="106"/>
      <c r="N4" s="105"/>
      <c r="O4" s="106"/>
    </row>
    <row r="5" spans="1:15" ht="18.75">
      <c r="A5" s="109"/>
      <c r="B5" s="52" t="s">
        <v>619</v>
      </c>
      <c r="C5" s="52" t="s">
        <v>620</v>
      </c>
      <c r="D5" s="52" t="s">
        <v>619</v>
      </c>
      <c r="E5" s="52" t="s">
        <v>620</v>
      </c>
      <c r="F5" s="52" t="s">
        <v>619</v>
      </c>
      <c r="G5" s="52" t="s">
        <v>620</v>
      </c>
      <c r="H5" s="52" t="s">
        <v>619</v>
      </c>
      <c r="I5" s="52" t="s">
        <v>620</v>
      </c>
      <c r="K5" s="109"/>
      <c r="L5" s="52" t="s">
        <v>619</v>
      </c>
      <c r="M5" s="52" t="s">
        <v>620</v>
      </c>
      <c r="N5" s="52" t="s">
        <v>619</v>
      </c>
      <c r="O5" s="52" t="s">
        <v>620</v>
      </c>
    </row>
    <row r="6" spans="1:15" ht="18.75">
      <c r="A6" s="52" t="s">
        <v>622</v>
      </c>
      <c r="B6" s="53">
        <v>5</v>
      </c>
      <c r="C6" s="54">
        <v>4</v>
      </c>
      <c r="D6" s="53">
        <v>5</v>
      </c>
      <c r="E6" s="54">
        <v>4</v>
      </c>
      <c r="F6" s="53">
        <v>6</v>
      </c>
      <c r="G6" s="54">
        <v>6</v>
      </c>
      <c r="H6" s="53">
        <v>6</v>
      </c>
      <c r="I6" s="54">
        <v>6</v>
      </c>
      <c r="K6" s="52" t="s">
        <v>622</v>
      </c>
      <c r="L6" s="53" t="s">
        <v>633</v>
      </c>
      <c r="M6" s="54" t="s">
        <v>633</v>
      </c>
      <c r="N6" s="53" t="s">
        <v>633</v>
      </c>
      <c r="O6" s="54" t="s">
        <v>633</v>
      </c>
    </row>
    <row r="7" spans="1:15" ht="18.75">
      <c r="A7" s="52" t="s">
        <v>623</v>
      </c>
      <c r="B7" s="55">
        <v>6</v>
      </c>
      <c r="C7" s="56">
        <v>7</v>
      </c>
      <c r="D7" s="55">
        <v>6</v>
      </c>
      <c r="E7" s="56">
        <v>7</v>
      </c>
      <c r="F7" s="55">
        <v>3</v>
      </c>
      <c r="G7" s="56">
        <v>3</v>
      </c>
      <c r="H7" s="55">
        <v>4</v>
      </c>
      <c r="I7" s="56">
        <v>3</v>
      </c>
      <c r="K7" s="52" t="s">
        <v>623</v>
      </c>
      <c r="L7" s="53" t="s">
        <v>633</v>
      </c>
      <c r="M7" s="54" t="s">
        <v>633</v>
      </c>
      <c r="N7" s="55" t="s">
        <v>637</v>
      </c>
      <c r="O7" s="54" t="s">
        <v>633</v>
      </c>
    </row>
    <row r="8" spans="1:15" ht="131.25">
      <c r="A8" s="52" t="s">
        <v>624</v>
      </c>
      <c r="B8" s="55">
        <v>6</v>
      </c>
      <c r="C8" s="56">
        <v>14</v>
      </c>
      <c r="D8" s="55">
        <v>6</v>
      </c>
      <c r="E8" s="56">
        <v>17</v>
      </c>
      <c r="F8" s="55">
        <v>6</v>
      </c>
      <c r="G8" s="56">
        <v>15</v>
      </c>
      <c r="H8" s="55">
        <v>8</v>
      </c>
      <c r="I8" s="56">
        <v>15</v>
      </c>
      <c r="K8" s="52" t="s">
        <v>624</v>
      </c>
      <c r="L8" s="55" t="s">
        <v>634</v>
      </c>
      <c r="M8" s="56" t="s">
        <v>642</v>
      </c>
      <c r="N8" s="55" t="s">
        <v>638</v>
      </c>
      <c r="O8" s="56" t="s">
        <v>643</v>
      </c>
    </row>
    <row r="9" spans="1:15" ht="18.75">
      <c r="A9" s="52" t="s">
        <v>625</v>
      </c>
      <c r="B9" s="55">
        <v>3</v>
      </c>
      <c r="C9" s="56">
        <v>6</v>
      </c>
      <c r="D9" s="55">
        <v>3</v>
      </c>
      <c r="E9" s="56">
        <v>6</v>
      </c>
      <c r="F9" s="55">
        <v>3</v>
      </c>
      <c r="G9" s="56">
        <v>8</v>
      </c>
      <c r="H9" s="55">
        <v>3</v>
      </c>
      <c r="I9" s="56">
        <v>8</v>
      </c>
      <c r="K9" s="52" t="s">
        <v>625</v>
      </c>
      <c r="L9" s="55" t="s">
        <v>633</v>
      </c>
      <c r="M9" s="56" t="s">
        <v>633</v>
      </c>
      <c r="N9" s="55" t="s">
        <v>633</v>
      </c>
      <c r="O9" s="56" t="s">
        <v>633</v>
      </c>
    </row>
    <row r="10" spans="1:15" ht="56.25">
      <c r="A10" s="52" t="s">
        <v>626</v>
      </c>
      <c r="B10" s="55">
        <v>4</v>
      </c>
      <c r="C10" s="56">
        <v>7</v>
      </c>
      <c r="D10" s="55">
        <v>5</v>
      </c>
      <c r="E10" s="56">
        <v>7</v>
      </c>
      <c r="F10" s="55">
        <v>7</v>
      </c>
      <c r="G10" s="56">
        <v>13</v>
      </c>
      <c r="H10" s="55">
        <v>8</v>
      </c>
      <c r="I10" s="56">
        <v>16</v>
      </c>
      <c r="K10" s="52" t="s">
        <v>626</v>
      </c>
      <c r="L10" s="55" t="s">
        <v>635</v>
      </c>
      <c r="M10" s="56" t="s">
        <v>633</v>
      </c>
      <c r="N10" s="55" t="s">
        <v>639</v>
      </c>
      <c r="O10" s="56" t="s">
        <v>640</v>
      </c>
    </row>
    <row r="11" spans="1:15" ht="18.75">
      <c r="A11" s="52" t="s">
        <v>627</v>
      </c>
      <c r="B11" s="55">
        <v>5</v>
      </c>
      <c r="C11" s="56">
        <v>6</v>
      </c>
      <c r="D11" s="55">
        <v>5</v>
      </c>
      <c r="E11" s="56">
        <v>6</v>
      </c>
      <c r="F11" s="55">
        <v>6</v>
      </c>
      <c r="G11" s="56">
        <v>10</v>
      </c>
      <c r="H11" s="55">
        <v>6</v>
      </c>
      <c r="I11" s="56">
        <v>10</v>
      </c>
      <c r="K11" s="52" t="s">
        <v>627</v>
      </c>
      <c r="L11" s="55" t="s">
        <v>633</v>
      </c>
      <c r="M11" s="56" t="s">
        <v>633</v>
      </c>
      <c r="N11" s="55" t="s">
        <v>633</v>
      </c>
      <c r="O11" s="56" t="s">
        <v>633</v>
      </c>
    </row>
    <row r="12" spans="1:15" ht="112.5">
      <c r="A12" s="52" t="s">
        <v>628</v>
      </c>
      <c r="B12" s="57">
        <v>8</v>
      </c>
      <c r="C12" s="58">
        <v>14</v>
      </c>
      <c r="D12" s="57">
        <v>8</v>
      </c>
      <c r="E12" s="58">
        <v>14</v>
      </c>
      <c r="F12" s="57">
        <v>8</v>
      </c>
      <c r="G12" s="58">
        <v>13</v>
      </c>
      <c r="H12" s="57">
        <v>8</v>
      </c>
      <c r="I12" s="58">
        <v>13</v>
      </c>
      <c r="K12" s="52" t="s">
        <v>628</v>
      </c>
      <c r="L12" s="57" t="s">
        <v>633</v>
      </c>
      <c r="M12" s="58" t="s">
        <v>636</v>
      </c>
      <c r="N12" s="57" t="s">
        <v>633</v>
      </c>
      <c r="O12" s="58" t="s">
        <v>636</v>
      </c>
    </row>
    <row r="13" spans="1:9" ht="37.5">
      <c r="A13" s="52" t="s">
        <v>629</v>
      </c>
      <c r="B13" s="52">
        <f>SUM(B6:B12)</f>
        <v>37</v>
      </c>
      <c r="C13" s="52">
        <f aca="true" t="shared" si="0" ref="C13:I13">SUM(C6:C12)</f>
        <v>58</v>
      </c>
      <c r="D13" s="52">
        <f t="shared" si="0"/>
        <v>38</v>
      </c>
      <c r="E13" s="52">
        <f t="shared" si="0"/>
        <v>61</v>
      </c>
      <c r="F13" s="52">
        <f t="shared" si="0"/>
        <v>39</v>
      </c>
      <c r="G13" s="52">
        <f t="shared" si="0"/>
        <v>68</v>
      </c>
      <c r="H13" s="52">
        <f t="shared" si="0"/>
        <v>43</v>
      </c>
      <c r="I13" s="52">
        <f t="shared" si="0"/>
        <v>71</v>
      </c>
    </row>
    <row r="14" spans="1:9" ht="18.75">
      <c r="A14" s="59" t="s">
        <v>630</v>
      </c>
      <c r="B14" s="60"/>
      <c r="C14" s="60"/>
      <c r="D14" s="60"/>
      <c r="E14" s="60"/>
      <c r="F14" s="60"/>
      <c r="G14" s="60"/>
      <c r="H14" s="60"/>
      <c r="I14" s="60"/>
    </row>
    <row r="15" spans="1:9" ht="37.5">
      <c r="A15" s="59" t="s">
        <v>631</v>
      </c>
      <c r="B15" s="60"/>
      <c r="C15" s="60"/>
      <c r="D15" s="60"/>
      <c r="E15" s="60"/>
      <c r="F15" s="60"/>
      <c r="G15" s="60"/>
      <c r="H15" s="60"/>
      <c r="I15" s="60"/>
    </row>
  </sheetData>
  <sheetProtection/>
  <mergeCells count="11">
    <mergeCell ref="A1:I1"/>
    <mergeCell ref="K3:K5"/>
    <mergeCell ref="L3:M4"/>
    <mergeCell ref="N3:O4"/>
    <mergeCell ref="A3:A5"/>
    <mergeCell ref="B4:C4"/>
    <mergeCell ref="D4:E4"/>
    <mergeCell ref="B3:E3"/>
    <mergeCell ref="F4:G4"/>
    <mergeCell ref="H4:I4"/>
    <mergeCell ref="F3:I3"/>
  </mergeCells>
  <printOptions/>
  <pageMargins left="0.26"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PC</cp:lastModifiedBy>
  <cp:lastPrinted>2022-09-12T04:21:46Z</cp:lastPrinted>
  <dcterms:created xsi:type="dcterms:W3CDTF">2017-04-16T03:05:32Z</dcterms:created>
  <dcterms:modified xsi:type="dcterms:W3CDTF">2022-10-14T07:28:48Z</dcterms:modified>
  <cp:category/>
  <cp:version/>
  <cp:contentType/>
  <cp:contentStatus/>
</cp:coreProperties>
</file>