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76" tabRatio="904" activeTab="0"/>
  </bookViews>
  <sheets>
    <sheet name="07a_CH" sheetId="1" r:id="rId1"/>
    <sheet name="07b_CH" sheetId="2" r:id="rId2"/>
    <sheet name="07c_CH" sheetId="3" r:id="rId3"/>
    <sheet name="07d_CH" sheetId="4" r:id="rId4"/>
    <sheet name="07e_CH" sheetId="5" r:id="rId5"/>
    <sheet name="07f_CH" sheetId="6" r:id="rId6"/>
  </sheets>
  <definedNames/>
  <calcPr fullCalcOnLoad="1"/>
</workbook>
</file>

<file path=xl/comments1.xml><?xml version="1.0" encoding="utf-8"?>
<comments xmlns="http://schemas.openxmlformats.org/spreadsheetml/2006/main">
  <authors>
    <author>USER</author>
  </authors>
  <commentList>
    <comment ref="D10" authorId="0">
      <text>
        <r>
          <rPr>
            <b/>
            <sz val="9"/>
            <rFont val="Tahoma"/>
            <family val="2"/>
          </rPr>
          <t>USER:</t>
        </r>
        <r>
          <rPr>
            <sz val="9"/>
            <rFont val="Tahoma"/>
            <family val="2"/>
          </rPr>
          <t xml:space="preserve">
1.01 củ
</t>
        </r>
      </text>
    </comment>
  </commentList>
</comments>
</file>

<file path=xl/comments3.xml><?xml version="1.0" encoding="utf-8"?>
<comments xmlns="http://schemas.openxmlformats.org/spreadsheetml/2006/main">
  <authors>
    <author>USER</author>
  </authors>
  <commentList>
    <comment ref="D21" authorId="0">
      <text>
        <r>
          <rPr>
            <b/>
            <sz val="9"/>
            <rFont val="Tahoma"/>
            <family val="2"/>
          </rPr>
          <t>USER:</t>
        </r>
        <r>
          <rPr>
            <sz val="9"/>
            <rFont val="Tahoma"/>
            <family val="2"/>
          </rPr>
          <t xml:space="preserve">
2,56 ha diện tích đăng ký bổ sung kế hoạch
46,61 chuyển từ năm 2018 
</t>
        </r>
      </text>
    </comment>
  </commentList>
</comments>
</file>

<file path=xl/sharedStrings.xml><?xml version="1.0" encoding="utf-8"?>
<sst xmlns="http://schemas.openxmlformats.org/spreadsheetml/2006/main" count="1848" uniqueCount="948">
  <si>
    <t>STT</t>
  </si>
  <si>
    <t>CLN</t>
  </si>
  <si>
    <t>RSX</t>
  </si>
  <si>
    <t>NTS</t>
  </si>
  <si>
    <t>SKK</t>
  </si>
  <si>
    <t>SKS</t>
  </si>
  <si>
    <t>(5)</t>
  </si>
  <si>
    <t>(6)</t>
  </si>
  <si>
    <t>(7)</t>
  </si>
  <si>
    <t>(1)</t>
  </si>
  <si>
    <t>(2)</t>
  </si>
  <si>
    <t>(3)</t>
  </si>
  <si>
    <t>Diện tích (ha)</t>
  </si>
  <si>
    <t>(4)</t>
  </si>
  <si>
    <t>LUC</t>
  </si>
  <si>
    <t>ODT</t>
  </si>
  <si>
    <t>ONT</t>
  </si>
  <si>
    <t>Hạng mục</t>
  </si>
  <si>
    <t>I</t>
  </si>
  <si>
    <t>II</t>
  </si>
  <si>
    <t>DSH</t>
  </si>
  <si>
    <t>TSC</t>
  </si>
  <si>
    <t>Ghi chú</t>
  </si>
  <si>
    <t>DVH</t>
  </si>
  <si>
    <t>DGD</t>
  </si>
  <si>
    <t>DTT</t>
  </si>
  <si>
    <t>III</t>
  </si>
  <si>
    <t>Biểu 07a/CH</t>
  </si>
  <si>
    <t>Biểu 07b/CH</t>
  </si>
  <si>
    <t>Biểu 07d/CH</t>
  </si>
  <si>
    <t>Biểu 07c/CH</t>
  </si>
  <si>
    <t>Căn cứ pháp lý</t>
  </si>
  <si>
    <t xml:space="preserve"> Chủ trương của cấp có thẩm quyền hoặc Quyết định phê duyệt dự án của cấp có thẩm quyền</t>
  </si>
  <si>
    <t>Phường Thủy Phương</t>
  </si>
  <si>
    <t>Phường Thủy Lương</t>
  </si>
  <si>
    <t>Xã Thủy Phù</t>
  </si>
  <si>
    <t>Phường Thủy Châu</t>
  </si>
  <si>
    <t>Phường Phú Bài</t>
  </si>
  <si>
    <t>Phường Thủy Dương</t>
  </si>
  <si>
    <t>Xã Phú Sơn</t>
  </si>
  <si>
    <t>Xã Thủy Thanh</t>
  </si>
  <si>
    <t>Xã Thủy Tân</t>
  </si>
  <si>
    <t>Chủ trương của cấp có thẩm quyền hoặc 
Quyết định phê duyệt dự án của cấp có thẩm quyền</t>
  </si>
  <si>
    <t>Địa điểm (đến cấp xã, phường)</t>
  </si>
  <si>
    <t>Loại đất</t>
  </si>
  <si>
    <t>Vị trí trên BĐĐC hoặc trên BĐHT SDĐ cấp xã, phường</t>
  </si>
  <si>
    <t>Vị trí trên BĐĐC hoặc trên 
BĐHT SDĐ cấp xã, phường</t>
  </si>
  <si>
    <t>Ghi Chú</t>
  </si>
  <si>
    <t>Biểu 07e/CH</t>
  </si>
  <si>
    <t>Biểu 07f/CH</t>
  </si>
  <si>
    <t>Công trình, dự án do Thủ tướng Chính phủ chấp thuận, quyết định đầu tư mà phải thu hồi đất</t>
  </si>
  <si>
    <t>Công trình, dự án liên huyện</t>
  </si>
  <si>
    <t>Đất rừng phòng hộ (ha)</t>
  </si>
  <si>
    <t>Đất rừng đặc dụng (ha)</t>
  </si>
  <si>
    <t>Đất khác</t>
  </si>
  <si>
    <t>Đất trồng lúa (ha)</t>
  </si>
  <si>
    <t>Địa điểm</t>
  </si>
  <si>
    <t>Sử dụng vào loại đất</t>
  </si>
  <si>
    <t>Cơ sở pháp lý</t>
  </si>
  <si>
    <t>Kè gia cố và xử lý thoát lũ kênh Nam Sông Hương đoạn qua phường Thủy Dương và Thủy Phương</t>
  </si>
  <si>
    <t>Công trình, dự án để phát triển KT-XH vì lợi ích quốc gia, lợi ích công cộng</t>
  </si>
  <si>
    <t>II.1</t>
  </si>
  <si>
    <t>Công trình, dự án quan trọng quốc gia do Quốc hội quyết định chủ trương đầu tư mà phải thu hồi đất</t>
  </si>
  <si>
    <t>II.2</t>
  </si>
  <si>
    <t xml:space="preserve">Công trình, dự án quốc phòng - an ninh </t>
  </si>
  <si>
    <t>II.</t>
  </si>
  <si>
    <t>I.1</t>
  </si>
  <si>
    <t>II.2.1</t>
  </si>
  <si>
    <t>Diện tích  (ha)</t>
  </si>
  <si>
    <t xml:space="preserve">Di dời 4 hộ tại chợ Cầu Ngói Thanh Toàn </t>
  </si>
  <si>
    <t xml:space="preserve">Xây dựng trang trại nông lâm ngư nghiệp kết hợp </t>
  </si>
  <si>
    <t>III.3</t>
  </si>
  <si>
    <t>Công trình liên huyện</t>
  </si>
  <si>
    <t>Mở rộng khuôn viên trường Trung học cơ sở Thủy Châu</t>
  </si>
  <si>
    <t xml:space="preserve"> Nhà sinh hoạt cộng đồng tổ 1</t>
  </si>
  <si>
    <t>Đất trồng lúa
(ha)</t>
  </si>
  <si>
    <t>Công trình Hạ tầng kỹ thuật khu vực di dời các cơ sở kinh doanh gây ô nhiểm ở phường Thủy Châu</t>
  </si>
  <si>
    <t>Nghĩa trang nhân dân phía Nam (mới)</t>
  </si>
  <si>
    <t xml:space="preserve">Quy hoạch phân lô xen cư đấu giá đất ở (Khu đất xen ghép thôn Khe Sòng 0,10 ha; Khu đất xen ghép thôn Thanh Vân: 0,04 ha; Khu đất xen ghép thôn Buồng Tằm 0,43 ha) </t>
  </si>
  <si>
    <t>Trạm biến áp 110KV Vinh Thanh và đấu nối</t>
  </si>
  <si>
    <t>III.2</t>
  </si>
  <si>
    <t xml:space="preserve">Hội trường UBND phường Thủy Châu </t>
  </si>
  <si>
    <t>Trường Mầm non Hoa Hướng Dương</t>
  </si>
  <si>
    <t>Đường từ đường Thuận Hóa đến đường Thân Nhân Trung</t>
  </si>
  <si>
    <t>I.</t>
  </si>
  <si>
    <t xml:space="preserve"> Quy Hoạch</t>
  </si>
  <si>
    <t>Đường đất cấp phối kiệt 272 Nguyễn Tất Thành, phường Thủy Dương</t>
  </si>
  <si>
    <t>Khu Trung tâm Công nghệ thông tin tỉnh thuộc khu E - Đô thị mới An Vân Dương (Ký hiệu SN2 thuộc khu tái định cư Thủy Thanh giai đoạn 2 )</t>
  </si>
  <si>
    <t>Công trình, dự án chuyển tiếp năm 2020</t>
  </si>
  <si>
    <t>Chuyển tiếp sang từ năm 2020</t>
  </si>
  <si>
    <t>BCS</t>
  </si>
  <si>
    <t>San nền, hàng rào Trạm Y tế xã Thủy Thanh.</t>
  </si>
  <si>
    <t>BHK</t>
  </si>
  <si>
    <t>Xây dựng mới nhà văn hóa tổ dân phố 7</t>
  </si>
  <si>
    <t>Quy hoạch xen cư tổ 5 (sau Trung tâm hướng nghiệp dạy nghề)</t>
  </si>
  <si>
    <t>Quy hoạch xen cư tổ 2 (trước nhà thờ họ Dương)</t>
  </si>
  <si>
    <t>Hạ tầng kỹ thuật Khu dân cư đường Nguyễn Văn Chư</t>
  </si>
  <si>
    <t>Xã Dương Hòa</t>
  </si>
  <si>
    <t xml:space="preserve">Diện tích Ban 5 dự kiến trả lại cho địa phương </t>
  </si>
  <si>
    <t>CLN, BCS</t>
  </si>
  <si>
    <t>Thuộc Tờ BĐ số 23, 29 thửa đất sô 50, 57</t>
  </si>
  <si>
    <t>Đường từ đường Thuận Hóa đến đường Thân Nhân Trung, phường Thủy Lương (Phần diện tích bổ sung)</t>
  </si>
  <si>
    <t>Hệ thống thủy lợi phục vụ sản xuất vùng Ô Thủy Châu, thị xã Hương Thủy</t>
  </si>
  <si>
    <t>Nâng cấp, mở rộng Km3 + 200 - Km4 + 00 Đường tỉnh 1</t>
  </si>
  <si>
    <t>Ban Quản lý dự án điện nông thôn miền trung</t>
  </si>
  <si>
    <t>Quyết định số 3677/QĐ-BCT ngày 25/9/2017 của Bộ Công Thương về việc phê duyệt Thiết kế bản vẽ thi công dự toán xây dựng công trình "Tiểu dự án cải tạo và phát triển lưới điện trung hạ áp khu vực trung tâm huyện lỵ, thành phố của tỉnh Thừa Thiên Huế" thuộc dự án Lưới điện hiệu quả tại các thành phố vừa và nhỏ sử dụng vốn vay ODA của Chính phủ Đức (Dự án thành phần 2-giai đoạn 1).</t>
  </si>
  <si>
    <t>Hoàn thiện hạ tầng khu quy hoạch tổ 12, phường Thủy Dương</t>
  </si>
  <si>
    <t>Đất xen cư xen ghép thôn Vân Thê Đập</t>
  </si>
  <si>
    <t>Xen cư tổ 8, phường Thủy Châu</t>
  </si>
  <si>
    <t>Trụ sở Cảnh sát phòng cháy chữa cháy và Trung tâm nghiên cứu và đào tạo, huấn luyện PCCC, cứu nạn, cứu hộ tỉnh Thừa Thiên Huế (Tổng quy mô diện tích 5,12 ha, trong đó Thành Phố Huế: 4,05 ha; Thị xã Hương Thủy: 1,07 ha</t>
  </si>
  <si>
    <t>Chỉnh trang vỉa hè đường Khúc Thừa Dụ</t>
  </si>
  <si>
    <t xml:space="preserve">Đường mặt cắt 19,5m đi qua khu đất xây dựng bệnh viện Sản - Nhi, thuộc khu E- đô thị mới An Vân Dương </t>
  </si>
  <si>
    <t>San nền, xây dựng Nhà văn hóa thôn Vân Thê Thượng</t>
  </si>
  <si>
    <t>San nền, hàng rào sân vườn Trường tiểu học Thanh Toàn</t>
  </si>
  <si>
    <t>Chỉnh trang khu nghĩa trang nhân dân xã Thủy Phù</t>
  </si>
  <si>
    <t>Thuộc tờ BĐ 12,26, 27, 28, 36, 37.</t>
  </si>
  <si>
    <t>Hạ tầng kỹ thuật khu đất có ký hiệu CL10 và BV thuộc khu A  - Đô thị mới An Vân Dương với tổng diện tích 10,48 ha. Trong đó phường An Đông, thành phố Huế: 6,53 ha; phường Thủy Dương, thị xã Hương Thủy: 3,95 ha</t>
  </si>
  <si>
    <t>Cửa hàng xăng dầu thuộc Khu A - Đô thị mới An Vân Dương</t>
  </si>
  <si>
    <t>Xây dựng mới trụ sở làm việc Tòa án nhân dân tỉnh Thừa Thiên Huế (tại khu đất CC6 thuộc Khu A - Đô thị mới An Vân Dương)</t>
  </si>
  <si>
    <t>Khu nhà ở An Đông (Trong đó: Phường An Đông 1,08 ha; Phường Thủy Dương 0,22 ha)</t>
  </si>
  <si>
    <t>I.2</t>
  </si>
  <si>
    <t>Đường bê tông liên thôn khu vực xóm Dừa, xã Thủy Tân</t>
  </si>
  <si>
    <t>Hạ tầng kỹ thuật khu dân cư 7C phường Phú Bài</t>
  </si>
  <si>
    <t>Thị xã Hương Thủy - Thị xã Hương Trà- huyện Phú Vang</t>
  </si>
  <si>
    <t>Chi cục Thủy Lợi</t>
  </si>
  <si>
    <t>CLN; SON; BCS; BHK; ONT</t>
  </si>
  <si>
    <t>Khu đất thương mại dịch vụ (kinh doanh, buôn bán vật liệu xây dựng)</t>
  </si>
  <si>
    <t>Khu dân cư khu vực 1</t>
  </si>
  <si>
    <t>Xây dựng mới Trường Mầm Non Nắng Hồng phường Thủy Châu</t>
  </si>
  <si>
    <t>Xây dựng mới nhà văn hóa tổ dân phố 2, phường Thủy Lương</t>
  </si>
  <si>
    <t>Hạ tầng kỹ thuật Khu dân cư Phù Nam (Cây Sen)</t>
  </si>
  <si>
    <t>Đơn vị đăng ký</t>
  </si>
  <si>
    <t>Tổng: 3 công trình, dự án</t>
  </si>
  <si>
    <t>Hạ tầng kỹ thuật Khu dân cư Đại Giang</t>
  </si>
  <si>
    <t>Hạ tầng kỹ thuật khu dân cư, tái định cư Bàu Tròn giai đoạn 1, phường Thủy Phương</t>
  </si>
  <si>
    <t>Hạ tầng kỹ thuật khu dân cư tổ 7 phường Thủy Lương</t>
  </si>
  <si>
    <t xml:space="preserve">Đấu nối đường gom từ Dương Thiệu Tước đến đường Phùng Quán </t>
  </si>
  <si>
    <t>Đường tỉnh lộ 7 nối dài đến Khúc Thừa Dụ, phường Thủy Phương</t>
  </si>
  <si>
    <t>Nâng cấp, mở rộng đường Trưng Nữ Vương giai đoạn 2</t>
  </si>
  <si>
    <t>Mở rộng và kè đê hói thoát nước đường Khúc Thừa Dụ</t>
  </si>
  <si>
    <t>Công viên cây xanh vỉa hè khu quy hoạch Vịnh Mộc</t>
  </si>
  <si>
    <t>Nâng cấp mở rộng Đường tỉnh 1 (đoạn từ đường Trường Chinh về cầu Ngói Thanh Toàn)</t>
  </si>
  <si>
    <t>Nâng cấp, mở rộng đường Tôn Thất Sơn (Trưng Nữ Vương đến đường tránh Huế)</t>
  </si>
  <si>
    <t>Nạo vét, kè chống sạt lở sông Lợi Nông đoạn qua phường Thủy Phương, Thủy Châu</t>
  </si>
  <si>
    <t>Nghị quyết 12/NQ-HĐND ngày 7/4/2020 của Hội đồng nhân dân tỉnh Thừa Thiên Huế về việc phê duyệt chủ trương đầu tư dự án Kè chống sạt lở các đoạn sung yếu thuộc hệ thống sông Hương, tỉnh Thừa Thiên Huế;
Nghị quyết 85/NQ-HĐND ngày 28/8/2020 của Hội đồng nhân dân tỉnh Thừa Thiên Huế về việc thông qua dự kiến kế hoạch đầu tư công năm 2021 tỉnh Thừa Thiên Huế.</t>
  </si>
  <si>
    <t>Tuyến đường liên khu 18,5m nối từ khu hạ tầng kỹ thuật Thủy Thanh giai đoạn 3 đến khu hạ tầng kỹ thuật Thủy Dương giai đoạn 3. (Đô thị mới An Vân Dương)</t>
  </si>
  <si>
    <t>Tổng: 1 công trình, dự án</t>
  </si>
  <si>
    <t>Tổng: 26 công trình, dự án</t>
  </si>
  <si>
    <t>Khai thác khoáng sản đất làm vật liệu san lấp khu vực đồi Trốc Voi 3, phường Thủy Phương, thị xã Hương Thủy (Khu vực 1 với diện tích: 14,91 ha)</t>
  </si>
  <si>
    <t>Quyết định số 41/2020/QĐ-UBND ngày 13/7/2020 của UBND tỉnh về việc Ban hành quy định quản lý, sử dụng đất lâm nghiệp sau khi thu hồi của các ban quản lý rừng phòng hộ, Công ty trách nhiệm hữu hạn một thành viên Lâm nghiệp và đất lâm nghiệp do UBND cấp xã đang quản lý trên địa bàn tỉnh.</t>
  </si>
  <si>
    <t>Biên ban bàn giao hạng mục công trình phần diện tích các mỏ vật liệu đất, mặt bằng thi công +bãi cát sỏi nằm ngoài phạm vi được giới hạn bởi các mốc chỉ giới hành lang bảo vệ công trình.</t>
  </si>
  <si>
    <t xml:space="preserve">Giao đất, cho thuê đất lâm nghiệp </t>
  </si>
  <si>
    <t>TP Huế, TX Hương Thủy, TX Hương Trà, các Huyện: Phú Lộc,  A Lưới, Quảng Điền,Phong Điền, Phú Vang</t>
  </si>
  <si>
    <t>Thị xã Hương Thủy LUC: 0,04 ha</t>
  </si>
  <si>
    <t>Tiểu dự án cải tạo và phát triển lưới điện trung hạ áp khu vực trung tâm huyện lỵ, thành phố của tỉnh Thừa Thiên Huế (KfW3.1). (Thị xã Hương Thủy 0,34 ha trong đó xã Dương Hòa: 0,02 ha; Phú Sơn: 0,08 ha; Thủy Châu: 0,011 ha; Thủy Lương: 0,018 ha; Phú Bài: 0,07 ha; Thủy Phương:0,07 ha; Thủy Dương: 0,07 ha)</t>
  </si>
  <si>
    <t>DANH MỤC CÁC CÔNG TRÌNH, DỰ ÁN CẦN THU HỒI ĐẤT NĂM 2022 CỦA THỊ XÃ HƯƠNG THỦY</t>
  </si>
  <si>
    <t>DANH MỤC CÁC CÔNG TRÌNH, DỰ ÁN CẦN CHUYỂN MỤC ĐÍCH ĐẤT TRỒNG LÚA, ĐẤT RỪNG PHÒNG HỘ, ĐẤT RỪNG ĐẶC DỤNG NĂM 2022 CỦA THỊ XÃ HƯƠNG THỦY</t>
  </si>
  <si>
    <t>DANH MỤC CÔNG TRÌNH, DỰ ÁN CẦN THU HỒI ĐẤT NĂM 2020, 2021 CHUYỂN TIẾP SANG NĂM 2022
CỦA THỊ XÃ HƯƠNG THỦY</t>
  </si>
  <si>
    <t>DANH MỤC CÁC CÔNG TRÌNH, DỰ ÁN CẦN CHUYỂN MỤC ĐÍCH SỬ DỤNG ĐẤT TRỒNG LÚA, ĐẤT RỪNG PHÒNG HỘ, ĐẤT RỪNG ĐẶC DỤNG NĂM 2020, 2021 CHUYỂN TIẾP SANG NĂM 2022 CỦA THỊ XÃ HƯƠNG THỦY</t>
  </si>
  <si>
    <t>DANH MỤC CÁC CÔNG TRÌNH, DỰ ÁN DO THỊ XÃ XÁC ĐỊNH TRONG KẾ HOẠCH SỬ DỤNG ĐẤT NĂM 2022
CỦA THỊ XÃ HƯƠNG THỦY</t>
  </si>
  <si>
    <t>DANH MỤC CÁC CÔNG TRÌNH, DỰ ÁN DO THỊ XÃ XÁC ĐỊNH TRONG KẾ HOẠCH SỬ DỤNG ĐẤT NĂM  2020, 2021 CHUYỂN TIẾP SANG 
NĂM 2022 CỦA THỊ XÃ HƯƠNG THỦY</t>
  </si>
  <si>
    <t>Công trình, dự án do Hội đồng nhân dân tỉnh chấp thuận mà phải thu hồi đất theo Nghị quyết số .../NQ-HĐND tỉnh, ngày .../.../2021.</t>
  </si>
  <si>
    <t>Công trình, dự án do Hội đồng nhân dân tỉnh chấp thuận mà phải chuyển mục đích sử dụng đất trồng lúa, đất rừng phòng hộ, đất rừng đặc dụng theo Nghị quyết số 162/NQ-HĐND tỉnh, ngày .../.../2021.</t>
  </si>
  <si>
    <t>Chuyển tiếp sang từ năm 2021</t>
  </si>
  <si>
    <t>Công trình, dự án chuyển tiếp năm 2021</t>
  </si>
  <si>
    <t>Dự án Hoàn thiện lưới điện phân
phối tỉnh Thừa Thiên Huế (đồng
bộ dự án KfW3.1)</t>
  </si>
  <si>
    <t>LUC: 0,0045; RSX, BHK, ODT</t>
  </si>
  <si>
    <t>Quyết định số 8421/QĐ-CREB ngày 29/9/2020 của Tổng công ty Điện lực miền Trung về việc phê duyệt Báo cáo nghiên cứu khả thi đầu tư xây dựng công trình dự án: Hoàn thiện lưới điện phân phối tỉnh Thừa Thiên Huế (đồng bộ dự án KfW3.1).</t>
  </si>
  <si>
    <t>Dự án Kè chống sạt lở các đoạn xung yếu thuộc hệ thống sông Hương, tỉnh Thừa Thiên Huế (Tổng quy mô 6,76 ha trong đó phần diện tích thị xã Hương Thủy 0,35 ha trong đó xã Dương Hòa: 0,35 ha)</t>
  </si>
  <si>
    <t>Thuộc tờ BĐ số 27 xã Dương Hòa</t>
  </si>
  <si>
    <t>Kế hoạch thu tiền sử dụng đất năm 2022 của Thị xã.</t>
  </si>
  <si>
    <t>UBND xã Dương Hòa</t>
  </si>
  <si>
    <t>Hạ tầng kỹ thuật khu dân cư thôn Thanh Vân</t>
  </si>
  <si>
    <t>Thuộc tờ BĐ số 37 thửa 28 và tờ BĐ số 38 thửa 3</t>
  </si>
  <si>
    <t>Thuộc tờ BĐ số 31 thửa 01</t>
  </si>
  <si>
    <t>Thuộc tờ BĐ số 1,4 xã Thủy Bằng</t>
  </si>
  <si>
    <t xml:space="preserve">Sở Giao thông vận tải </t>
  </si>
  <si>
    <t>Làm thủ tục giao đất</t>
  </si>
  <si>
    <t>Thị xã Hương Thủy đất LUC: 0.04 ha;  RSX; ODT; ONT</t>
  </si>
  <si>
    <t>Đường dây 500Kv Quảng Trạch - Dốc Sỏi tại xã Dương Hòa xã Phú Sơn</t>
  </si>
  <si>
    <t>Xã Dương Hòa, xã Phú Sơn</t>
  </si>
  <si>
    <t>LUC: 0,07 ha, CLN, RSX</t>
  </si>
  <si>
    <t xml:space="preserve">Quyết định số 2025/QĐ-TTg ngày 14/12/2017 của Thủ tướng Chính phủ về việc phê duyệt chủ trương đầu tư và một số cơ chế đặc thù đẩy nhanh tiến độ thực hiện Dự án Đường dây 500 kV Quảng Trạch - Dốc Sỏi. 
</t>
  </si>
  <si>
    <t xml:space="preserve">Ban quản lý dự án các công trình điện miền Trung </t>
  </si>
  <si>
    <t>LUA: 0,07 ha, CLN, RSX</t>
  </si>
  <si>
    <t>Thuộc tờ BĐ số 39 thửa 79</t>
  </si>
  <si>
    <t>Quyết định số 7524/QĐ-UBND ngày 10/8/2021 của UBND thị xã Hương Thủy về việc phê duyệt danh mục công trình Kế hoạch đầu tư công năm 2022 nguồn vốn ngân sách thị xã quản lý.</t>
  </si>
  <si>
    <t>Đường khu quy hoạch (song song tuyến cầu Thăng Long 1 - Ngầm Rệ): 0,50 ha</t>
  </si>
  <si>
    <t>Sân vận động xã Phú Sơn</t>
  </si>
  <si>
    <t>UBND xã Phú Sơn</t>
  </si>
  <si>
    <t xml:space="preserve">Trung tâm Phát triển quỹ đất
</t>
  </si>
  <si>
    <t>Nghị quyết số 68/NQ-HĐND ngày 10/11/2020 của Hội đồng nhân dân thị xã Hương Thủy về việc phê duyệt chủ trương đầu tư công trình Đường bê tông liên thôn khu vực xóm Dừa, xã Thủy Tân.</t>
  </si>
  <si>
    <t>Thuộc tờ BĐ số 01</t>
  </si>
  <si>
    <t>ONT; CLN; NTS; DTL</t>
  </si>
  <si>
    <t xml:space="preserve"> Sân bóng đá xã Thủy Tân    </t>
  </si>
  <si>
    <t xml:space="preserve">BHK; NTD </t>
  </si>
  <si>
    <t>Thuộc tờ BĐ số thứa đất 355,377,400</t>
  </si>
  <si>
    <t xml:space="preserve">Quyết định số 3255/QĐ-UBND ngày 31/10/2019 của UBND thị xã Hương Thủy về việc phê duyệt báo cáo kinh tế kỹ thuật đầu tư xây dựng sân bóng đá xã Thủy Tân.    </t>
  </si>
  <si>
    <t xml:space="preserve">Xã Thủy Tân
</t>
  </si>
  <si>
    <t>Đường cấp phối D3 khu quy hoạch Trung tâm xã Thủy Tân giai đoạn 2</t>
  </si>
  <si>
    <t>Thuộc tờ BĐ số 6, 7</t>
  </si>
  <si>
    <t>UBND xã Thủy Tân</t>
  </si>
  <si>
    <t>Đường Trung tâm xã Thủy Tân giai đoạn 4</t>
  </si>
  <si>
    <t>DGT; ONT; CLN</t>
  </si>
  <si>
    <t>Thuộc tờ BĐ số 7</t>
  </si>
  <si>
    <t>Hạ tầng kỹ thuật khu dân cư thôn 8B, xã Thủy Phù giai đoạn I</t>
  </si>
  <si>
    <t>LUC: 0,5 ha</t>
  </si>
  <si>
    <t xml:space="preserve">Thuộc tờ BĐ số 46 thửa đất số 144, 158, 159, 160, 185, 186, 199 221, 222, 223, 236, 249, 261, 500 </t>
  </si>
  <si>
    <t>Quyết định số 3246/QĐ-UBND ngày 31/10/2019 của UBND thị xã Hương Thủy về việc phê duyệt báo cáo kinh tế kỹ thuật đầu tư xây dựng Hạ tầng kỹ thuật khu dân cư Thôn 8B, xã Thủy Phù giai đoạn I.</t>
  </si>
  <si>
    <t>Hạ tầng kỹ thuật khu dân cư thôn 8B giai đoạn I (phần diện tích bổ sung)</t>
  </si>
  <si>
    <t>Thuộc tờ BĐ số 46</t>
  </si>
  <si>
    <t>Văn bản số 6172/UBND-TN ngày 17/11/2015 của UBND tỉnh Thừa Thiên Huế về việc thống nhất hướng tuyến đường dây và vị trí đặt TBA 110KV Phú Bài 2; 
Quyết định số 2306/QĐ-BCT ngày 29/6/2018 của Bộ Công thương về việc phê duyệt Báo cáo NCKT-ĐTXD dự án.</t>
  </si>
  <si>
    <t>Ban QLDA lưới điện miền Trung</t>
  </si>
  <si>
    <t>Thị xã Hương Thủy</t>
  </si>
  <si>
    <t>LUC: 0,19 ha, ONT, CLN, BHK, DGT</t>
  </si>
  <si>
    <t xml:space="preserve">Quyết định 2867/QĐ-BCT ngày 14/8/2018 của Bộ Công Thương về việc phê duyệt báo cáo nghiên cứu khả thi đầu tư xây dựng tiểu dự án: Trạm biến áp 110KV Vinh Thanh và đấu nối thuộc dự án: Lưới điện hiệu quả tại các thành phố vừa và nhỏ, sử dụng vốn vay ODA của chính phủ Đức (Dự án thành phần 2, giai đoạn 2) </t>
  </si>
  <si>
    <t>Tổng CTY Điện lực miền Trung</t>
  </si>
  <si>
    <t>LUC: 0,19 ha, ONT, CLN, NTS, NTD</t>
  </si>
  <si>
    <t xml:space="preserve">Quyết định 2867/QĐ-BCT ngày 14/8/2018 của Bộ Công Thương về việc phê duyệt báo cáo nghiên cứu khả thi đầu tư xây dựng tiểu dự án: Trạm biến áp 110KV Vinh Thanh và đấu nối thuộc dự án: Lưới điện hiệu quả tại các thành phố vừa và nhỏ, sử dụng vốn vay ODA của chính phủ Đức (Dự án thành phần 2, giai đoạn 2). </t>
  </si>
  <si>
    <t>Thuộc tờ BĐ số 34</t>
  </si>
  <si>
    <t>Công ty Cổ phần Môi trường và Công trình Đô thị Huế</t>
  </si>
  <si>
    <t>Xã Thủy Phù, thị xã Hương Thủy</t>
  </si>
  <si>
    <t>Thuộc tờ BĐ số 35, 36, 37, 52,53,54</t>
  </si>
  <si>
    <t xml:space="preserve">Ban Quản lý Khu kinh tế, công nghiệp tỉnh Thừa Thiên Huế
</t>
  </si>
  <si>
    <t xml:space="preserve">Ban quản lý các khu công nghiệp tỉnh Thừa Thiên Huế
</t>
  </si>
  <si>
    <t>Khu vực không đấu giá quyền khai thác khoáng sản khu vực núi đồi Trốc Voi 1 (59,5 ha), Trốc Voi 2 (55 ha) phường Thủy Phương, phường Thủy Châu, khu vực Gich Đương 2 (23.4 ha)  xã Thủy Phù.</t>
  </si>
  <si>
    <t>Phường Thủy Phương, phường Thủy Châu - xã Thủy Phú</t>
  </si>
  <si>
    <t>Quyết định số 1455/QD-UBND ngày 18/6/2019 của UBND tỉnh Thừa Thiên Huế về việc phê duyệt bổ sung khu vực không đấu giá quyền khai thác khoán sản thuộc thẩm quyền cấp phép của tỉnh Thừa Thiên Huế.</t>
  </si>
  <si>
    <t>Sở Tài nguyên và Môi trường</t>
  </si>
  <si>
    <t>RSX, NTS</t>
  </si>
  <si>
    <t>Thuộc tờ BĐ số 10 và tờ BĐ số 02 tỷ lệ 1/10000</t>
  </si>
  <si>
    <t>Đất do UBND xã quản lý.</t>
  </si>
  <si>
    <t>Làm việc lại với Phòng tài nguyên và Môi trường về 03 trường hợp đã nộp tiền trồng rừng thay thế</t>
  </si>
  <si>
    <t>Thuộc tờ BĐ số 44, thửa đất số 04</t>
  </si>
  <si>
    <t xml:space="preserve">Quyết định số 3395/QĐ-UBND của UBND thị xã Hương Thủy ngày 29/10/2018 về việc phê duyệt Báo cáo kinh tế kỹ thuật đầu tư xây dựng  công trình nhà 08 phòng học trường Mầm non Hoa Hướng Dương. </t>
  </si>
  <si>
    <t>Đất xen ghép trong khu dân cư thôn 2,4,1b</t>
  </si>
  <si>
    <t>BCS, BHK</t>
  </si>
  <si>
    <t>Thuộc tờ BĐ số 38, thửa số 303 (thôn 2), tờ BĐ 43, thửa đất số 67,68,94,95,112,114,137,138,139, 149 (thôn 4), tờ BĐ 09 thửa số 318,330,333
(thôn 1b)</t>
  </si>
  <si>
    <t xml:space="preserve">Giao và cho thuê đất lâm nghiệp cho các hộ dân </t>
  </si>
  <si>
    <t>Giao đất lâm nghiệp cho 2 hộ gia đình cá nhân do thu hồi đất nghĩa trang Thủy Phù</t>
  </si>
  <si>
    <t>Quyết định số 2745/QĐ-UBND ngày 24/9/2019 của UBND thị xã Hương Thủy về việc phê duyệt Báo cáo kinh tế kỹ thuật đầu tư xây dựng công trình Chỉnh trang khu nghĩa trang nhân dân xã Thủy Phù.</t>
  </si>
  <si>
    <t>Nghĩa trang nhân dân phía Nam (mới)</t>
  </si>
  <si>
    <t>Quyết định số 277/QĐ-UBND ngày 05/02/2016 của UBND tỉnh Thừa Thiên Huế về việc phê duyệt điều chỉnh dự án đầu tư xây dựng nghĩa trang nhân dân phía Nam (mới).</t>
  </si>
  <si>
    <t>Đã GPMB</t>
  </si>
  <si>
    <t>Hạ tầng khu quy hoạch dân cư 8B giai đoạn 2</t>
  </si>
  <si>
    <t>DGT; ONT; CLN; BHK</t>
  </si>
  <si>
    <t>DGT; DTL; CLN; BHK; NTS; ONT; NTD</t>
  </si>
  <si>
    <t>ONT; DGT; DTL; CLN; BHK</t>
  </si>
  <si>
    <t>Xen cư Thượng Kênh Voi (thôn 3) và Ô Mưa ( thôn 7)</t>
  </si>
  <si>
    <t xml:space="preserve">UBND xã Thủy Phù </t>
  </si>
  <si>
    <t>Phân lô đất ở Bàu Trai</t>
  </si>
  <si>
    <t>BHK; DGT; DTL</t>
  </si>
  <si>
    <t>Xây dựng mới đường giao thông thôn 1 A từ Ngô Tùy đến Trần Sim</t>
  </si>
  <si>
    <t>UBND Xã Thủy Phù</t>
  </si>
  <si>
    <t>Ban QLDA ĐTXD Khu vực</t>
  </si>
  <si>
    <t>Bê tông đường thôn 4 từ bà Hường đến Miếu xóm</t>
  </si>
  <si>
    <t>Thuộc tờ BĐ số 12</t>
  </si>
  <si>
    <t>Thuộc tờ BĐ số 41, 45, 55; 56; 57; 63</t>
  </si>
  <si>
    <t>Thuộc tờ BĐ số 54</t>
  </si>
  <si>
    <t>Thuộc tờ BĐ số 23</t>
  </si>
  <si>
    <t xml:space="preserve">Thuộc tờ BĐ số 12, thửa đất số 414, tờ BĐ số 40 thửa đất số 99 và tờ BĐ 43 </t>
  </si>
  <si>
    <t>Công an tỉnh</t>
  </si>
  <si>
    <t>Thông báo số 37/TB-UBND ngày 05/02/2016 của UBND tỉnh về việc kết luận của Đồng chí Nguyễn Văn Cao - Chủ tịch UBND tỉnh tại cuộc họp làm việc với các ngành nghề về vị trí Trụ sở Cảnh sát phòng cháy chữa cháy trên địa bàn tỉnh; Quyết định số 5529/QĐ-BCA-H43 ngày 29/12/2016 của Bộ Công an về chủ trương đầu tư xây dựng Trụ sở Cảnh sát phòng cháy chữa cháy và Trung tâm nghiên cứu và đào tạo, huấn luyện PCCC, cứu nạn, cứu hộ tỉnh Thừa Thiên Huế;
Quyết định số 228/QĐ-BCA-H45 ngày 18/10/2017 của Tổng cục Hậu cần - Kỹ thuật về việc phê duyệt dự án đầu tư xây dựng công trình Trụ sở Cảnh sát phòng cháy chữa cháy và Trung tâm nghiên cứu và đào tạo, huấn luyện PCCC, cứu nạn, cứu hộ tỉnh Thừa Thiên Huế (giai đoạn 01);
Quyết định số 6247/QĐ-BCA-H401 ngày 10/10/2018 của Bộ Công an về việc phê duyệt điều chỉnh chủ đầu tư dự án từ “Cảnh sát phòng cháy và chữa cháy  tỉnh Thừa Thiên Huế thành Công an tỉnh Thừa Thiên Huế”;
Văn bản số 3155/H01-P3 ngày 22/07/2019 của Cục kế hoạch và Tài chính Bộ Công an về việc tiếp tục triển khai dự án.</t>
  </si>
  <si>
    <t>Thị xã Hương Thủy đất LUC: 0,97 ha</t>
  </si>
  <si>
    <t xml:space="preserve">Phường An Đông, Thành Phố Huế; xã Thủy Thanh, thị xã Hương Thủy  </t>
  </si>
  <si>
    <t>Doanh trại Đại đội pháo phòng không C594</t>
  </si>
  <si>
    <t>ODT,TMD, CLN, DGT, TIN</t>
  </si>
  <si>
    <t>Thuộc Tờ BĐ số 34</t>
  </si>
  <si>
    <t>Quyết định số 1968/QĐ-UBND ngày 07/9/2018 của UBND tỉnh về việc phê duyệt chủ trương đầu tư dự án Bồi thường, hổ trợ và tái định cư Khu vực chuyển đến của Đại đội phòng không C594 phục vụ công trình Mở rộng Cảng hàng không quốc tế Phú Bài.
Nghị Quyết 85/NQ-HĐND ngày 28/8/2020 của Hội đồng nhân dân tỉnh Thừa Thiên Huế về việc thông qua dự kiến kế hoạch đầu tư công năm 2021 tỉnh Thừa Thiên Huế.</t>
  </si>
  <si>
    <t>Đang thực hiện</t>
  </si>
  <si>
    <t>Trường bắn Ban CHQS thị xã Hương Thủy giai đoạn 1</t>
  </si>
  <si>
    <t>Phường Thủy Châu, phường Phú Bài</t>
  </si>
  <si>
    <t>Thuộc tờ BĐ số 02 tỷ lệ 1/10000</t>
  </si>
  <si>
    <t>Thông báo số 2765/TB-BCH ngày 16/10/2017 của Bộ Chỉ huy quân sự tỉnh Thừa Thiên Huế về Kế hoạch của vốn đầu tư xây dựng trường bắn Ban CHQS thị xã Hương Thủy.</t>
  </si>
  <si>
    <t xml:space="preserve"> Ban CHQS thị xã Hương Thủy</t>
  </si>
  <si>
    <t>LUC: 0,55 ha</t>
  </si>
  <si>
    <t xml:space="preserve">Thuộc tờ BĐ số 09 thửa số 209, 217, 218, 219, 220, 229, 230, 232, 251, 654, 817 </t>
  </si>
  <si>
    <t>Nghị quyết số 87/NQ-HĐND ngày 10/11/2020 của Hội đồng nhân dân thị xã Hương Thủy về việc phê duyệt chủ trương đầu tư công trình Công sở xã Thủy Thanh (Xây dựng trụ sở Đảng ủy - HĐND – UBND - UBMT xã).</t>
  </si>
  <si>
    <t>Sở Giao thông Vận tải</t>
  </si>
  <si>
    <t>Thuộc tờ BĐ số 08, 09, 12, 13</t>
  </si>
  <si>
    <t>LUC:3,12 ha; ONT:0,01 ha; NTS:0,04 ha; DDT:0,04 ha; TON:0,06 ha</t>
  </si>
  <si>
    <t>Hạ tầng kỹ thuật Khu dân cư thôn Vân Thê Trung, xã Thủy Thanh</t>
  </si>
  <si>
    <t xml:space="preserve"> Xã Thủy Thanh</t>
  </si>
  <si>
    <t>Nghị quyết số 04/NQ-HĐND ngày 12/3/2021 của HĐND thị xã Hương Thủy về phê duyệt chủ trương đầu tư công trình Hạ tầng kỹ thuật khu dân cư thôn Vân Thê Trung, xã Thủy Thanh.</t>
  </si>
  <si>
    <t>Bổ sung kế hoạch 2021</t>
  </si>
  <si>
    <t>LUC: 1,50 ha</t>
  </si>
  <si>
    <t>LUC: 1,5 ha</t>
  </si>
  <si>
    <t>Thuộc tờ BĐ số 8</t>
  </si>
  <si>
    <t>Quyết định số 3243/QĐ-UBND ngày 31/10/2019 của UBND thị xã Hương Thủy về việc phê duyệt báo cáo kinh tế kỹ thuật đầu tư xây dựng công trình Hạ tầng kỹ thuật khu quy hoạch Trung tâm xã Thủy Thanh (giai đoạn 2).</t>
  </si>
  <si>
    <t>Hạ tầng kỹ thuật khu quy hoạch trung tâm xã Thủy Thanh (phần diện tích bổ sung)</t>
  </si>
  <si>
    <t>LUC: 0,05 ha</t>
  </si>
  <si>
    <t>Thuộc tờ BĐ số 08</t>
  </si>
  <si>
    <t>Quyết định số 3415/QĐ-UBND ngày 30/10/2018 của UBND thị xã Hương Thủy về việc phê duyệt báo cáo kinh tế kỹ thuật đầu tư xây dựng công trình Hạ tầng kỹ thuật khu quy hoạch Trung tâm xã Thủy Thanh.</t>
  </si>
  <si>
    <t>Hạ tầng kỹ thuật khu dân cư xã Thủy Thanh
(Hạ tầng kỹ thuật các khu xen ghép xã Thủy Thanh)</t>
  </si>
  <si>
    <t>LUC: 0,4 ha, BHK 0,3 ha</t>
  </si>
  <si>
    <t xml:space="preserve">Thuộc tờ BĐ số 01 thửa đất số 50, 213. Tờ BĐ số 5 thửa đất 90  </t>
  </si>
  <si>
    <t xml:space="preserve">Quyết định số 3245/QĐ-UBND ngày 31/10/2019 của UBND thị xã Hương Thủy về việc phê duyệt báo cáo kinh tế kỹ thuật đầu tư xây dựng công trình Hạ tầng kỹ thuật các khu xen ghép xã Thủy Thanh. </t>
  </si>
  <si>
    <t>UBND xã</t>
  </si>
  <si>
    <t xml:space="preserve">UBND xã Thủy Thanh
</t>
  </si>
  <si>
    <t xml:space="preserve">Thuộc tờ BĐ số 09, thửa đất số 237, 238, 239, 241 </t>
  </si>
  <si>
    <t>Thông báo số 64/TB -UBND ngày 25/8/2017 của UBND thị xã Hương Thủy thống nhất việc giải phóng mặt bằng 4 hộ tại khu vực cầu Ngói Thanh Toàn;
Công văn số 27/HĐND ngày 14/11/2018 của HĐND thị xã Hương Thủy về việc thống nhất phân bổ nguồn tăng thu tiền đất năm 2018 phục vụ công tác GPMB cầu ngói Thanh Toàn.</t>
  </si>
  <si>
    <t>ĐK năm 2019, do đang thực hiện chuyển sang xin đk 2022</t>
  </si>
  <si>
    <t>Kế hoạch thu tiền sử dụng đất năm 2021 của Thị xã.</t>
  </si>
  <si>
    <t>Thuộc tờ BĐ số 04, thửa đất số 521</t>
  </si>
  <si>
    <t>Quyết định số 172/QĐ-UBND ngày 30/10/2019 của UBND xã Thủy Thanh về việc phê duyệt báo cáo kinh tế kỹ thuật đầu tư xây dựng Công trình: San nền, hàng rào Trạm Y tế xã Thủy Thanh.</t>
  </si>
  <si>
    <t>Thuộc tờ BĐ số 09, thửa đất số 474</t>
  </si>
  <si>
    <t xml:space="preserve">Quyết định số 1481/QĐ-UBND ngày 29/5/2019 của UBND thị xã Hương Thủy về việc phê duyệt Báo cáo kinh tế kỹ thuật đầu tư xây dựng công trình San nên, hàng rào, sân vườn Trường tiểu học Thanh Toàn. </t>
  </si>
  <si>
    <t>Thuộc tờ BĐ số 09, thửa đất số 52</t>
  </si>
  <si>
    <t>Quyết định số 173e/QĐ-UBND ngày 230/10/2019 của UBND xã Thủy Thanh về việc phê duyệt Báo cáo kinh tế kỹ thuật đầu tư xây dựng công trình San nền, xây dựng Nhà văn hóa thôn Vân Thê Thượng.</t>
  </si>
  <si>
    <t>Thuộc tờ BĐ số 01, thửa đất số 119</t>
  </si>
  <si>
    <t>LUC: 0,3 ha ONT; CLN</t>
  </si>
  <si>
    <t>Thuộc tờ BĐ số 01, 02, 05, 06, 09</t>
  </si>
  <si>
    <t>ONT; CLN</t>
  </si>
  <si>
    <t>UBND xã Thủy Thanh</t>
  </si>
  <si>
    <t>Công sở xã Thủy Thanh (phần diện tích  bổ sung)</t>
  </si>
  <si>
    <t xml:space="preserve">Công sở xã Thủy Thanh </t>
  </si>
  <si>
    <t>Thuộc tờ BĐ số 13</t>
  </si>
  <si>
    <t>Thuộc tờ BĐ số 14</t>
  </si>
  <si>
    <t>UBND xã Thủy Phù</t>
  </si>
  <si>
    <t>UBND Xã Dương Hòa</t>
  </si>
  <si>
    <t>Quyết định 274/QĐ-UBND ngày 8/8/2020 của UBND phường Thủy Lương về việc phê duyệt chủ trương đầu tư đầu tư công trình Xây dựng mới nhà văn hóa tổ dân phố 7, phường Thủy Lương.</t>
  </si>
  <si>
    <t>Thuộc tờ BĐ số 05, 06 thửa 109, 110, tờ BĐ số 06 thửa 390</t>
  </si>
  <si>
    <t>LUC: 0,13 ha; DGD, BCS</t>
  </si>
  <si>
    <t>3,12</t>
  </si>
  <si>
    <t>ONT; NTSL DDTL; TON</t>
  </si>
  <si>
    <t>UBND phường</t>
  </si>
  <si>
    <t>Thuộc tờ BĐ số 05, thửa 190, 110, tờ BĐ số 06 thửa 390</t>
  </si>
  <si>
    <t>LUC: 0,13 ha; DGD</t>
  </si>
  <si>
    <t>UBND phường Thủy Lương</t>
  </si>
  <si>
    <t>Thuộc tờ BĐ số 11, thửa 318. 345, 346, 348, 318, 874, 875, 880</t>
  </si>
  <si>
    <t>Quy hoạch xen cư tổ 5 (sau hướng nghiệp dạy nghề)</t>
  </si>
  <si>
    <t>Kế hoạch thu tiền sử dụng đất năm 2022 của thị xã Hương Thủy</t>
  </si>
  <si>
    <t>Hạ tầng kỹ thuật Khu dân cư tổ 4 phường Thủy Lương</t>
  </si>
  <si>
    <t>Thuộc tờ BĐ số 11</t>
  </si>
  <si>
    <t>Quyết định số 3252/QĐ-UBND ngày 31/10/2019 của UBND thị xã Hương Thủy về việc phê duyệt báo cáo kinh tế kỹ thuật đầu tư xây dựng công trình Hạ tầng kỹ thuật khu dân cư tổ 4 phường Thủy Lương.</t>
  </si>
  <si>
    <t>UBND Phường Thủy Lương</t>
  </si>
  <si>
    <t xml:space="preserve">UBND Phường Thủy Lương
</t>
  </si>
  <si>
    <t>Thuộc tờ BĐ số 02 thửa đất 239</t>
  </si>
  <si>
    <t>Quyết định số 54/QĐ-UBND ngày 12/9/2018 của UBND phường Thủy Lương về việc phê duyệt chủ trương đầu tư công trình Nhà sinh hoạt cộng đồng tổ 1, phường Thủy Lương.</t>
  </si>
  <si>
    <t>Quyết định số 467 QĐ-UBND ngày 5/3/2019 của UBND thị xã Hương Thủy về việc phê duyệt bản vẻ phân lô xen ghép đất ở dọc đường Thân Nhân Trung, phường Thủy Lương thị xã Hương Thủy.</t>
  </si>
  <si>
    <t>Thuộc tờ BĐ số 10 thửa 18, 317</t>
  </si>
  <si>
    <t>NHK</t>
  </si>
  <si>
    <t>Xen ghép đất ở dọc đường Thân Nhân Trung</t>
  </si>
  <si>
    <t>Thuộc tờ BĐ số 07 thửa 327, 415, 429, 442, 443, 400</t>
  </si>
  <si>
    <t>BCS, CLN, BHK</t>
  </si>
  <si>
    <t>Thuộc tờ BĐ số 07 thửa 252, 257, 278</t>
  </si>
  <si>
    <t>CLN, BHK</t>
  </si>
  <si>
    <t>Quyết định 246/QĐ-UBND ngày 8/8/2020 của UBND phường Thủy Lương về việc phê duyệt chủ trương đầu tư công trình Xây dựng mới nhà văn hóa tổ dân phố 2, phường Thủy Lương.</t>
  </si>
  <si>
    <t>Thuộc tờ BĐ số 03 thửa 230</t>
  </si>
  <si>
    <t>Quy hoạch dọc đường Trần Hoàn</t>
  </si>
  <si>
    <t>Thuộc tờ BĐ 06, thửa số 761</t>
  </si>
  <si>
    <t>Xen ghép dọc đường Thuận Hóa, dọc đường bê tông ông Thệ tổ 3, 5</t>
  </si>
  <si>
    <t>BCS, NTS</t>
  </si>
  <si>
    <t xml:space="preserve">Thuộc tờ BĐ 11, thửa số 308, 309. Thuộc tờ BĐ 10 thửa số 955 </t>
  </si>
  <si>
    <t>Khu Quy hoạch dân cư Rột Cây Xoài</t>
  </si>
  <si>
    <t>Thuộc tờ BĐ số 11, thửa số 217</t>
  </si>
  <si>
    <t xml:space="preserve">Công văn số 1241/UBND ngày 25/9/2018 của UBND thị xã Hương Thủy  về việc số kiểm tra kế hoạch thu tiền sử dụng đất năm 2019. </t>
  </si>
  <si>
    <t>Thuộc tờ BĐ số 06 thửa đất số 782</t>
  </si>
  <si>
    <t xml:space="preserve">Khu đất xen ghép dọc đường Trần Hoàn </t>
  </si>
  <si>
    <t>Đăng ký 2019 do đang thực hiện xin chuyển sang 2022</t>
  </si>
  <si>
    <t>Thuộc tờ BĐ số 06 thửa đất số 304; 307; 401</t>
  </si>
  <si>
    <t>BCS; ODT; CLN; BHK</t>
  </si>
  <si>
    <t>Quy hoạch phân lô đất ở xen cư tại tổ 9 (nay là tổ 6)</t>
  </si>
  <si>
    <t>Quy hoạch khu dân cư Lương Mỹ, thị xã xác định ( E5; E6; E7; E9; D20)</t>
  </si>
  <si>
    <t xml:space="preserve"> Đã tiến hành đấu một phần nay làm thu tục đấu tiếp, có quyết định phân lô năm 2005).</t>
  </si>
  <si>
    <t>Thuộc tờ BĐ số 13, thửa đất 269, 270, 271, 273, 230</t>
  </si>
  <si>
    <t>Quy hoạch khu dân cư Thủy Lương (B25: 0,02 ha; D2: 0,19 ha; L9: 0,02)</t>
  </si>
  <si>
    <t>Trước đây đã đấu khu này, nay còn lại xin lập thủ tục đấu tiếp</t>
  </si>
  <si>
    <t>Thuộc tờ BĐ số 10 , thửa đất số 748</t>
  </si>
  <si>
    <t>Thuộc tờ BĐ số 10, thửa đất số 269</t>
  </si>
  <si>
    <t>Quy hoạch xen cư tổ 4</t>
  </si>
  <si>
    <t>CLN; BHK, NTD</t>
  </si>
  <si>
    <t>Thuộc tờ BĐ số 11, thửa đất 247, 866, 867</t>
  </si>
  <si>
    <t>Quy hoạch xen ghép dọc đường Vân Dương</t>
  </si>
  <si>
    <t>Thuộc tờ BĐ số 05, thửa đất 333</t>
  </si>
  <si>
    <t>Xây dựng mới nhà văn hóa tổ 6</t>
  </si>
  <si>
    <t>Thuộc tờ BĐ số 10, thửa đất 703</t>
  </si>
  <si>
    <t>Xây dựng mới nhà văn hóa tổ 3</t>
  </si>
  <si>
    <t>thuộc tờ Bđ số 6 thửa 322</t>
  </si>
  <si>
    <t>Nghị quyết số 77 ngày 10/11/2020 của Hội đồng nhân dân thị xã Hương Thủy về việc phê duyệt chủ trương đầu tư công trình Đường tỉnh lộ 7 nối dài đến Khúc Thừa Dụ, phường Thủy Phương.</t>
  </si>
  <si>
    <t>Thuộc tờ BĐ số 22</t>
  </si>
  <si>
    <t>ODT, CLN, TIN, DVH, DTL</t>
  </si>
  <si>
    <t>Có 0,11 ha Đang bổ sung kế hoạch sử dụng đất năm 2021</t>
  </si>
  <si>
    <t>UBND Phường Thủy Phương</t>
  </si>
  <si>
    <t>UBND Xã Thủy Tân</t>
  </si>
  <si>
    <t>UBND Xã Thủy Thanh</t>
  </si>
  <si>
    <t>Nghị quyết số 24/QĐ-HĐND ngày 10/11/2020 của Hội đồng nhân dân thị xã Hương Thủy về việc phê duyệt chủ trương đầu tư công trình Hạ tầng kỹ thuật  khu dân cư, tái định cư Bàu Tròn giai đoạn 1, phường Thủy Phương.</t>
  </si>
  <si>
    <t>Thuộc tờ BĐ số 37</t>
  </si>
  <si>
    <t>LUC:1,8 ha, ODT, CLN, DGT, DTL, NTD, BCS</t>
  </si>
  <si>
    <t>LUC: 1,8 ha, ODT, CLN, DGT, DTL, NTD, BCS</t>
  </si>
  <si>
    <t>LUC: 1,1; BCS, DTL</t>
  </si>
  <si>
    <t>Thuộc tờ BĐ số 36</t>
  </si>
  <si>
    <t>Quyết định số 2471/QĐ-UBND ngày 23/8/2019 của UBND thị xã Hương Thủy về việc phê duyệt Báo cáo kinh tế kỹ thuật đầu tư xây dựng công trình hạ tầng kỹ thuật khu dân cư đường Nguyễn Văn Chư, tổ 8 phường Thủy Phương.</t>
  </si>
  <si>
    <t>Đăng ký năm 2019 đã có thông báo thu hồi đất, chi trả tiền đền bù 90% đang lập thủ tục đề nghị tỉnh thu hồi để thực hiện.</t>
  </si>
  <si>
    <t>UBND phường Thủy Phương</t>
  </si>
  <si>
    <t>LUC: 1,1 ha</t>
  </si>
  <si>
    <t>Công ty TNHH đầu tư Xây dựng An Phú Dương</t>
  </si>
  <si>
    <t>Quyết định số 2237/QĐ-UBND ngày 31/8/2020 của UBND tỉnh Thừa Thiên Huế về việc công nhận kết quả trúng đấu giá quyền khai thác khoảng sản Đợt 1 năm 2020 trên địa bàn tỉnh Thừa Thiên Huế;
Giấy phép số 66/GP-UBND ngày 24/11/2020 của UBND tỉnh Thừa Thiên Huế về việc thăm dò khoáng sản.</t>
  </si>
  <si>
    <t>Thuộc tờ BĐ số 56, 57</t>
  </si>
  <si>
    <t>Phương án cho thuê đất tại phường Thủy Thủy Phương</t>
  </si>
  <si>
    <t>Quyết định số 2624/QĐ-UBND ngày 16/9/2019 của UBND thị xã Hương Thủy về việc phê duyệt phương án cho thuê đất tại phường Thủy Phương, thị xã Hương Thủy</t>
  </si>
  <si>
    <t>Mở rộng khuôn viên trường MN Sơn Ca</t>
  </si>
  <si>
    <t>ODT; CLN</t>
  </si>
  <si>
    <t>Thuộc tờ BĐ số 22, thửa 347, 373</t>
  </si>
  <si>
    <t>ODT: 0,04; CLN</t>
  </si>
  <si>
    <t>Thuộc tờ BĐ số 29, thửa đất 22</t>
  </si>
  <si>
    <t>Nghị quyết  số 56/NQ-HĐND ngày 10/11/2020 của Hội đồng nhân dân thị xã Hương Thủy về việc phê duyệt chủ trương đầu tư công trình Hoàn thiện hạ tầng khu quy hoạch tổ 12, phường Thủy Dương.</t>
  </si>
  <si>
    <t>Thuộc tờ BĐ số 40</t>
  </si>
  <si>
    <t>CLN, NTS, BCS</t>
  </si>
  <si>
    <t>Nghị quyết số 03/NQ-HĐND ngày 30/6/2020 của Hội đồng nhân dân phường Thủy Dương về danh mục đầu tư công năm 2021.</t>
  </si>
  <si>
    <t>Thuộc tờ BĐ số 19, 20, 21, 28, 29</t>
  </si>
  <si>
    <t>DGT, ODT, CLN</t>
  </si>
  <si>
    <t>Thuộc tờ BĐ số 28, 29</t>
  </si>
  <si>
    <t>LUC: 1,0 ha, BHK, NTS</t>
  </si>
  <si>
    <t>UBND Phường Thủy Dương</t>
  </si>
  <si>
    <t>CLN; BHK; NTD</t>
  </si>
  <si>
    <t>Thuộc tờ BĐ số 26</t>
  </si>
  <si>
    <t>Nghị quyết số 18/QĐ-HĐND ngày 10/11/2020 của Hội đồng nhân dân thị xã Hương Thủy về việc phê duyệt chủ trương đầu tư công trình Công viên cây xanh vỉa hè khu quy hoạch Vịnh Mộc.</t>
  </si>
  <si>
    <t xml:space="preserve"> Đang lập thủ tục giao đất</t>
  </si>
  <si>
    <t>Công an Tỉnh</t>
  </si>
  <si>
    <t>Quyết định số 209/QĐ-UBND ngày 30/10 /2017 của UBND phường Thủy Dương về việc phê duyệt báo cáo kinh tế kỹ thuật đầu tư xây dựng công trình Trụ sở Công an phường Thủy Dương.</t>
  </si>
  <si>
    <t>Thuộc tờ BĐ số 20, thửa đất 158</t>
  </si>
  <si>
    <t>Công an phường Thủy Dương</t>
  </si>
  <si>
    <t>ODT, CLN, BHK</t>
  </si>
  <si>
    <t>Thuộc tờ BĐ số 32,35</t>
  </si>
  <si>
    <t>Quyết định số 226/QĐ-UBND ngày 30/10/2018 của UBND phường Thủy Dương về việc phê duyệt báo cáo kinh tế kỹ thuật đầu tư xây dựng Công trình Đường đất cấp phối kiệt 272 Nguyễn Tất Thành, phường Thủy Dương.</t>
  </si>
  <si>
    <t xml:space="preserve">Phường Thủy Dương
</t>
  </si>
  <si>
    <t>Nâng cấp mở rộng đường Phùng Quán (đoạn từ QL1A đến đường Trưng Nữ Vương)</t>
  </si>
  <si>
    <t>Thuộc tờ BĐ số 27</t>
  </si>
  <si>
    <t>Quyết định số 3223a/ QĐ-UBND ngày 21/01/2016 của UBND thị xã Hương Thủy về việc phê duyệt báo cáo kinh tế kỹ thuật đầu tư xây dựng Công trình Nâng cấp mở rộng đường Phùng Quán (đoạn từ QL1A đến đường Trưng Nữ Vương).</t>
  </si>
  <si>
    <t>Đất xen ghép tổ 2, 3, 9, 12 phường Thủy Dương</t>
  </si>
  <si>
    <t>Phương Thủy Dương</t>
  </si>
  <si>
    <t>BHK; CLN; BCS</t>
  </si>
  <si>
    <t>Thuộc tờ BĐ số 17 thửa số 03</t>
  </si>
  <si>
    <t>Đấu nối đường Trưng Nữ Vương đến Võ Duy Ninh</t>
  </si>
  <si>
    <t>UBND phường Thủy Dương</t>
  </si>
  <si>
    <t>CLN, BHK, NTD, DGT</t>
  </si>
  <si>
    <t>Thuộc tờ BĐ số 30</t>
  </si>
  <si>
    <t>Nghị quyết số 23/NQ-HĐND ngày 10/11/2020 của Hội đồng nhân dân thị xã Hương Thủy về việc phê duyệt chủ trương đầu tư công trình Hạ tầng kỹ thuật khu dân cư 7C phường Phú Bài.</t>
  </si>
  <si>
    <t xml:space="preserve">Thuộc tờ BĐ số: 16, 17 </t>
  </si>
  <si>
    <t>CLN, NTD, DGT, BCS</t>
  </si>
  <si>
    <t xml:space="preserve">Quyết định 3379/QĐ-UBND ngày 26/10/2018 của UBND thị xã Hương Thủy về việc phê duyệt điều chỉnh Báo cáo kinh tế kỹ thuật đầu tư xây dựng công trình Cải tạo nâng cấp mở rộng đường Lê Trọng Bật. </t>
  </si>
  <si>
    <t>Thuộc tờ BĐ số 05</t>
  </si>
  <si>
    <t>ODT, CLN</t>
  </si>
  <si>
    <t>Mở rộng đường Lê Trọng Bật</t>
  </si>
  <si>
    <t>Thuộc tờ BĐ số 06</t>
  </si>
  <si>
    <t xml:space="preserve">Xây dựng trang trại tổng hợp
</t>
  </si>
  <si>
    <t>Thuộc tờ BĐ số 1, thửa đất số 299, 420</t>
  </si>
  <si>
    <t>Quyết định số 3017/QĐ-UBND ngày 17/10/2019 của UBND thị xã Hương Thủy về việc Phê duyệt phương án xây dựng trang trại tổng hợp của ông Lê Quý Kệ tọa lạc tại thửa đất 299 và 420, phường Phú Bài, thị xã Hương Thủy, tỉnh Thừa Thiên Huế.</t>
  </si>
  <si>
    <t>Xen cư đất ở tại tổ 4 (nay là tổ 2) phường Phú Bài</t>
  </si>
  <si>
    <t>UBND phường Phú Bài</t>
  </si>
  <si>
    <t>Quyết định số 7412/QĐ-UBND ngày 29/7/2021 của UBND thị xã Hương Thủy về việc điều chỉnh cục bộ bản vẽ phân lô xen cư đất ở tại tổ 4 (nay là tổ 2) phường Phú Bài, thị xã Hương Thủy; 
Quyết định số 3134/QĐ-UBND ngày 01/10/2014 của UBND thị xã Hương Thủy.</t>
  </si>
  <si>
    <t>Thuộc  tờ BĐ số 11 thửa số 329</t>
  </si>
  <si>
    <t>Xen ghép Nguyễn Xuân Ngà</t>
  </si>
  <si>
    <t>Xen ghép tổ 5 phường Phú Bài</t>
  </si>
  <si>
    <t>Xen ghép tổ 8 phường Phú Bài</t>
  </si>
  <si>
    <t>Thuộc tờ BĐ số 16</t>
  </si>
  <si>
    <t>Dự án trồng cây ăn quả</t>
  </si>
  <si>
    <t>Thuộc tờ BĐ số 01, thửa đất số 312</t>
  </si>
  <si>
    <t>Thuộc tờ BĐ số 21 thửa số 114, 125, 132, 155, 156, 305, 35,73</t>
  </si>
  <si>
    <t>ODT; CLN; BHK, NTD, DTL, DTT</t>
  </si>
  <si>
    <t>Quyết định số 2909/QĐ-UBND ngày 04/10/2017 của UBND thị xã Hương Thủy về việc phê duyệt chủ trương đầu tư công trình Nhà xe, mái vòm, cầu nối, tường rào, san nền Trường THCS Thủy Châu.</t>
  </si>
  <si>
    <t>Thuộc tờ BĐ số 15 thửa 185</t>
  </si>
  <si>
    <t>UBND phường
Phú Bài</t>
  </si>
  <si>
    <t>UBND Phường Thủy Châu</t>
  </si>
  <si>
    <t>Trung tâm Phát triển quỹ đất</t>
  </si>
  <si>
    <t>Nghị quyết số 22/NQ-HĐND ngày 10/11/2020 của Hội đồng nhân dân thị xã Hương Thủy về việc phê duyệt chủ trương đầu tư công trình Hạ tầng kỹ thuật khu dân cư tổ 7.</t>
  </si>
  <si>
    <t xml:space="preserve">Thuộc tờ BĐ số 05,11  </t>
  </si>
  <si>
    <t xml:space="preserve">LUC: 1,27, DTL; BCS; BHK; </t>
  </si>
  <si>
    <t>TTPTQĐ</t>
  </si>
  <si>
    <t xml:space="preserve">Thuộc tờ BĐ số 05, Tờ BĐ số 11 thửa </t>
  </si>
  <si>
    <t xml:space="preserve">LUC: 1.27, DTL; BCS; BHK; </t>
  </si>
  <si>
    <t>LUC: 0,3 ha</t>
  </si>
  <si>
    <t>Thuộc tờ BĐ số 15</t>
  </si>
  <si>
    <t xml:space="preserve">Quyết định số 3194/QĐ-UBND của UBND thị xã, ngày 29/10/2019 về việc phê duyệt báo cáo kinh tế kỹ thuật đầu tư công trình  Hội trường UBND phường Thủy Châu. </t>
  </si>
  <si>
    <t xml:space="preserve">Phường Thủy Châu
</t>
  </si>
  <si>
    <t xml:space="preserve">Quyết định số 3194/QĐ-UBND ngày 29/10/2019 của UBND thị xã Hương Thủy về việc phê duyệt báo cáo kinh tế kỹ thuật đầu tư công trình  Hội trường UBND phường Thủy Châu. </t>
  </si>
  <si>
    <t xml:space="preserve">Hạ tầng kỹ thuật khu Bầu Được </t>
  </si>
  <si>
    <t xml:space="preserve">Thuộc tờ BĐ số 15 </t>
  </si>
  <si>
    <t>Quyết định số 3449/QĐ-UBND ngày 30/10/2018 của UBND thị xã Hương Thủy về việc phê duyệt Báo cáo kinh tế kỹ thuật đầu tư xây dựng công trình Hạ tầng kỹ thuật khu Bầu Được phường Thủy Châu.</t>
  </si>
  <si>
    <t>Đưa vào để đấu các lô còn lại</t>
  </si>
  <si>
    <t xml:space="preserve">Quy hoạch đất ở xen cư tổ 3 (Bến sen 0.08 ha), tổ 9 đường Nguyễn Xuân Ngà 0.12 ha, </t>
  </si>
  <si>
    <t>LUC, BCS</t>
  </si>
  <si>
    <t xml:space="preserve"> Thuộc tờ BĐ số 08 thửa số 152, 135, tờ BĐ 26 thửa 68,69 ,71</t>
  </si>
  <si>
    <t>Do đang thực hiện xin chuyển sang 2022</t>
  </si>
  <si>
    <t>Trong kế hoạch thu tiền sử dụng đất năm 2022 của thị xã Hương Thủy.</t>
  </si>
  <si>
    <t>Thuộc tờ BĐ số 21 thửa đất số 251</t>
  </si>
  <si>
    <t>Nghị quyết số 35/NQ-HĐND ngày 10/11/2020 của Hội đồng nhân dân thị xã Hương Thủy về phê duyệt chủ trương đầu tư công trình Trường Mầm non Nắng Hồng cơ sở chính.</t>
  </si>
  <si>
    <t>Thuộc tờ BĐ số 24</t>
  </si>
  <si>
    <t>BHK, DTL, DGT</t>
  </si>
  <si>
    <t>Quyết định số 2668/QĐ-UBND ngày 24/8/2018 của UBND thị xã Hương Thủy về việc phê duyệt chủ trương đầu tư công trình Xây mới 3 phòng học tầng 2 Trường mầm non Ánh Dương.</t>
  </si>
  <si>
    <t>Thuộc tờ BĐ số 21 thửa đất số 48, 60</t>
  </si>
  <si>
    <t>DGD, BHK, CLN</t>
  </si>
  <si>
    <t xml:space="preserve">Trường Mầm Non Ánh Dương </t>
  </si>
  <si>
    <t>Quyết định số 1764/QĐ-UBND ngày 7/6/2018 của UBND thị xã Hương Thủy về việc phê duyệt chủ trương đầu tư công trình Xây mới nhà 10 phòng học trường THCS Thủy Châu.</t>
  </si>
  <si>
    <t xml:space="preserve">Thuộc tờ BĐ số 15, 18 </t>
  </si>
  <si>
    <t>Trường Trung học cơ sở Thủy Châu</t>
  </si>
  <si>
    <t xml:space="preserve">
Lập thủ tục giao đất</t>
  </si>
  <si>
    <t>Quyết định số 217a/QĐ-UBND ngày 05/10/2017 của UBND thị xã Hương Thủy về việc thẩm định chủ trương đầu tư, nguồn vốn và khả năng cân đối vốn công trình: Nhà sinh hoạt cộng đồng tổ 9, phường Thủy Châu.</t>
  </si>
  <si>
    <t>Thuộc tờ BĐ số 21 thửa đất 73</t>
  </si>
  <si>
    <t>Nhà sinh hoạt cộng đồng tổ 9</t>
  </si>
  <si>
    <t>Phường Thủy Châu
Lập thủ tục giao đất</t>
  </si>
  <si>
    <t>Quyết định số 212/QĐ-UBND ngày 18/10/2018 của UBND thị xã Hương Thủy về việc thẩm định chủ trương đầu tư, nguồn vốn và khả năng cân đối vốn công trình: Nhà sinh hoạt cộng đồng tổ 5, phường Thủy Châu.</t>
  </si>
  <si>
    <t>Thuộc tờ BĐ số 16 thửa đất 152, 153</t>
  </si>
  <si>
    <t>Nhà sinh hoạt cộng đồng tổ 5</t>
  </si>
  <si>
    <t>Quyết định số 211/QĐ-UBND ngày 18/10/2018 của UBND thị xã Hương Thủy về việc thẩm định chủ trương đầu tư, nguồn vốn và khả năng cân đối vốn công trình: Nhà sinh hoạt cộng đồng tổ 3, phường Thủy Châu.</t>
  </si>
  <si>
    <t>Thuộc tờ BĐ số 14 thửa đất 50, 69</t>
  </si>
  <si>
    <t>Nhà sinh hoạt cộng đồng tổ 3</t>
  </si>
  <si>
    <t xml:space="preserve">
Đã GPMB
Lập thủ tục giao đất</t>
  </si>
  <si>
    <t xml:space="preserve">
Phường Thủy Châu </t>
  </si>
  <si>
    <t>Quyết định số 1220/QĐ-UBND ngày 17 tháng 4 năm 2017 của UBND thị xã Hương Thủy về việc thu hồi đất để bồi thường, giải phóng mặt bằng thực hiện công trình: Hạ tầng kỹ thuật khu vực di dời các cơ sở kinh doanh gây ô nhiễm tại phường Thủy Châu, thị xã Hương Thủy;
Quyết định số 3266/QĐ-UBND ngày 13/11/2019 của UBND thị xã Hương Thủy về việc Về việc điều chỉnh Quyết định thu hồi đất của hộ gia đình, cá nhân để giải phóng mặt bằng thực hiện công trình: Hạ tầng kỹ thuật khu vực di dời các cơ sở kinh doanh gây ô nhiễm tại phường Thủy Châu, thị xã Hương Thủy;
Quyết định số 580/QĐ-UBND ngày 19/5/2019 của UBND thị xã Hương Thủy về việc phê duyệt điều chỉnh bản vẻ phân lô công trình Hạ tầng kỹ thuật khu vực di dời các cơ sở kinh doanh gây ô nhiễm tại phường Thủy Châu, thị xã Hương Thủy.</t>
  </si>
  <si>
    <t>Hạ tầng kỹ thuật khu dân cư Thủy Châu giai đoạn 2</t>
  </si>
  <si>
    <t>Nâng cấp mở rộng đường và mương thoát nước kiệt 747 Nguyễn Tất Thành, phường Thủy Châu</t>
  </si>
  <si>
    <t>BHK; BCS; DGT; DTL; NTD</t>
  </si>
  <si>
    <t>ODT; BHK; DGT; DTL</t>
  </si>
  <si>
    <t>Hạ tầng kỹ thuật khu dân cư Thủy Châu ( khu vực gần BCHQS thị xã)</t>
  </si>
  <si>
    <t>BHK; DGT; BCS; NTD</t>
  </si>
  <si>
    <t>ODT; CLN; DGT; DTL; NTD; BCS; BHK</t>
  </si>
  <si>
    <t>Hạ tầng kỹ thuật khu dân cư Phù Nam ( Cây Sen)</t>
  </si>
  <si>
    <t>Cho thuê đất lâm nghiệp</t>
  </si>
  <si>
    <t>Thuộc tờ BĐ số 02 tỷ lệ 1/10000, thửa đất số 162,148,154,156,160</t>
  </si>
  <si>
    <t>Nghị quyết số 21/NQ-HĐND ngày 10/11/2020 của Hội đồng nhân dân thị xã Hương Thủy về việc phê duyệt chủ trương đầu tư công trình Hạ tầng kỹ thuật khu dân cư Thủy Dương.</t>
  </si>
  <si>
    <t>LUC: 3,91 ha</t>
  </si>
  <si>
    <t>Hạ tầng kỹ thuật khu dân cư Thủy Dương</t>
  </si>
  <si>
    <t>Nghị Quyết số 20/NQ-HĐND ngày 10/11/2020 của Hội đồng nhân dân thị xã Hương Thủy về việc phê duyệt chủ trương đầu tư công trình Hạ tầng kỹ thuật Khu dân cư Đại Giang.</t>
  </si>
  <si>
    <t>LUC: 1,86 ha; BHK: 0,44 ha</t>
  </si>
  <si>
    <t>Quyết định số 113/QĐ-UBND ngày 17/01/2020 của UBND thị xã Hương Thủy về việc phê duyệt điều chỉnh Báo cáo kinh tế kỹ thuật đầu tư xây dựng công trình Hạ tầng kỹ thuật Khu dân cư Thanh Lam giai đoạn 3.</t>
  </si>
  <si>
    <t>Thuộc tờ BĐ số 35, 36, 37, 41</t>
  </si>
  <si>
    <t>Hạ tầng kỹ thuật khu dân cư Thanh Lam giai đoạn 3 phường Thủy Phương (phần diện tích bổ sung)</t>
  </si>
  <si>
    <t>Quyết định số 2223/ QĐ-UBND ngày 12/8/2020 của UBND thị xã Hương Thủy về việc phê duyệt chủ trương đầu tư công trình Hạ tầng kỹ thuật khu dân cư Thanh - Dương, xã Thủy Thanh (Hạ tầng kỹ thuật khu dân cơ Hói Sai Thượng giai đoạn 4, xã Thủy Thanh).</t>
  </si>
  <si>
    <t>LUC: 2,66 ha</t>
  </si>
  <si>
    <t>Hạ tầng kỹ thuật khu dân cư Thanh - Dương, xã Thủy Thanh (Hạ tầng kỹ thuật khu dân cư Hói Sai Thượng giai đoạn 4, xã Thủy Thanh)</t>
  </si>
  <si>
    <t>Hạ tầng kỹ thuật khu dân cư Hói Sai Thượng giai đoạn 3</t>
  </si>
  <si>
    <t>Quyết định số 3244/QĐ-UBND ngày 31/10/2019 của UBND thị xã Hương Thủy về việc phê duyệt báo cáo kinh tế kỹ thuật đầu tư xây dựng công trình Hạ tầng kỹ thuật Khu dân cư Hói Sai Thượng giai đoạn 3, xã Thủy Thanh.</t>
  </si>
  <si>
    <t>Lập thủ tục giao đất</t>
  </si>
  <si>
    <t>Khu tổ hợp dịch vụ - du lịch tại phường Thủy Dương</t>
  </si>
  <si>
    <t>LUC: 0,3 ha, NTS: 1,7 ha, BHK: 0,7 ha</t>
  </si>
  <si>
    <t>Thuộc tờ BĐ số 19 ,20</t>
  </si>
  <si>
    <t xml:space="preserve">Công Văn số 1608/UBND ngày 19/12/2018 của UBND thị xã Hương Thủy về việc triển khai thực hiện dự án khu Tổ hợp dịch vụ - du lịch tại phường Thủy Dương, thị xã Hương Thủy.   </t>
  </si>
  <si>
    <t>Hạ tầng kỹ thuật khu dân cư  hói Sai Thượng (giai đoạn 2)</t>
  </si>
  <si>
    <t>Quyết định số 3393/QĐ-UBND ngày 29/10/2018 của UBND thị xã Hương Thủy về việc phê duyệt báo cáo kinh tế kỹ thuật đầu tư xây dựng công trình Hạ tầng kỹ thuật khu dân cư hói Sai Thượng (giai đoạn 2).</t>
  </si>
  <si>
    <t xml:space="preserve">Hạ tầng kỹ thuật khu tái định cư Tân Tô  </t>
  </si>
  <si>
    <t>Thuộc tờ BĐ số 07</t>
  </si>
  <si>
    <t>Quyết định số 2494/QĐ-UBND ngày 10/10/2019 của UBND tỉnh Thừa Thiên Huế về việc phê duyệt dự án đầu tư công trình Hạ tầng kỹ thuật khu tái định cư Tân Tô xã Thủy Tân, thị xã Hương Thủy;
Thông báo số 2455/TB-SKHDT ngày 10/9/2018 của Sở Kế hoạch Đầu tư về thông báo vốn chuẩn bị đầu tư.</t>
  </si>
  <si>
    <t>Hạ tầng kỹ thuật khu dân cư hói Cây Sen (giai đoạn 4)</t>
  </si>
  <si>
    <t>Thuộc tờ BĐ số 05, 06, 13</t>
  </si>
  <si>
    <t>Quyết định số 3394/QĐ-UBND ngày 29/10/2018 của UBND thị xã Hương Thủy về việc  báo cáo kinh tế kỹ thuật đầu tư xây dựng công trình Hạ tầng kỹ thuật khu dân cư hói Cây Sen (giai đoạn 4).</t>
  </si>
  <si>
    <t>Hạ tầng kỹ thuật khu dân cư thôn 8B, xã Thủy Phù (giai đoạn 2)</t>
  </si>
  <si>
    <t>Nghị quyết số 126/NQ-HĐND ngày 13/11/2020 của Hội đồng nhân dân tỉnh Thừa Thiên Huế về việc phê duyệt chủ trương đầu tư dự án Nạo vét, kè chống sạt lở sông Lợi Nông đoạn qua phường Thủy Phương, Thủy Châu, thị xã Hương Thủy.</t>
  </si>
  <si>
    <t>Thuộc tờ BĐ số 04,05 phường Thủy Phương, tờ BĐ 03,04 phường Thủy Châu</t>
  </si>
  <si>
    <t>Phường Thủy Phương, Thủy Châu</t>
  </si>
  <si>
    <t>Thuộc tờ BĐ số 06, 15, 30</t>
  </si>
  <si>
    <t>Kè chống sạt lở hai bờ sông Phù Bài</t>
  </si>
  <si>
    <t>Hạ tầng kỹ thuật khu dân cư liền kế 03 thuộc khu trung tâm thị xã Hương Thủy</t>
  </si>
  <si>
    <t>Thuộc tờ BĐ số 4,9,10</t>
  </si>
  <si>
    <t xml:space="preserve">Nghị quyết số 14/NQ-HĐND ngày 10/11/2020 của Hội đồng nhân dân thị xã Hương Thủy về phê duyệt chủ trương đầu tư công trình Hạ tầng kỹ thuật khu dân cư liền kế 3 thuộc khu trung tâm thị xã Hương Thủy. 
</t>
  </si>
  <si>
    <t>Quyết định số 3251/QĐ-UBND ngày 31/10/2019 của UBND thị xã Hương Thủy về việc phê duyệt báo cáo kinh tế kỹ thuật đầu tư xây dựng Đường từ đường Thuận Hóa đến đường Thân Nhân Trung;
Công văn số 735/UBND ngày 18/5/2020 của UBND thị xã Hương Thủy về việc thống nhất chủ trương sử dụng kinh phí dự phòng, điều chỉnh quy mô công trình do Ban QLDA - ĐTXD khu vực làm chủ đầu tư.</t>
  </si>
  <si>
    <t>Thuộc tờ BĐ số 5, 10</t>
  </si>
  <si>
    <t xml:space="preserve">LUC: 0,6 ha,  ODT, CLN, BHK, NTD </t>
  </si>
  <si>
    <t>Thuộc tờ BĐ số 10</t>
  </si>
  <si>
    <t>Nghị quyết số 130/NQ-HDND ngày 13/11/2020 của Hội đồng nhân dân tỉnh Thừa Thiên Huế về việc phê duyệt chủ trương đầu tư dự án Hệ thống thủy lợi phục vụ sản xuất vùng Ô Thủy Châu, thị xã Hương Thủy.</t>
  </si>
  <si>
    <t xml:space="preserve">Thuộc tờ BĐ số 11, 18, 19, 22 </t>
  </si>
  <si>
    <t>LUC: 1.5 ha</t>
  </si>
  <si>
    <t>Quyết định số 728/QĐ-UBND ngày 19/03/2020 của UBND thị xã Hương Thủy việc phê duyệt điều chỉnh  Báo cáo kinh tế kỹ thuật đầu tư xây dựng công trình Kè gia cố và xử lý thoát lũ kênh Nam Sông Hương đoạn qua phường Thủy Dương và Thủy Phương, thị xã Hương Thủy.</t>
  </si>
  <si>
    <t>Thuộc tờ BĐ số 8,9,13,14,19,23,24</t>
  </si>
  <si>
    <t>LUC: 2,8 ha</t>
  </si>
  <si>
    <t>Phường Thủy Phương, Thủy Dương</t>
  </si>
  <si>
    <t xml:space="preserve">
Công trình kêu gọi đầu tư</t>
  </si>
  <si>
    <t xml:space="preserve">Ban QLDA ĐTXD Khu vực
</t>
  </si>
  <si>
    <t>Công văn số 4896/UBND-QHXT ngày 18/7/2019 của UBND tỉnh Thừa Thiên Huế về việc thồng nhất tổ chức Lựa chọn nhà Đầu tư thực hiện dự án Khu dân cư khu vực , phường Thủy Dương; 
Thông báo kết luận số 201/TB-UBND ngày 12/6/2019 về việc kết luận của đồng chí Phan Thiên Định - Phó CHủ tịch UBND tỉnh tại cuộc họp nghe báo cáo các nội dung liên quan đến các dự án do Công ty CP xây lắp TT Huế đang nghiên cứu và thực hiện trên địa bàn tỉnh;
Thông báo số 419 TB-UBND ngày 02/11/2020 Thông báo kết luận của chủ tịch UBND tỉnh tại buổi làm việc với thị xã Hương Thủy về tình hình kinh tế xã hội năm 2020 và kế hoạch năm 2021.</t>
  </si>
  <si>
    <t>HNK, ODT, BCS: 6,29 ha; DGT: 1,71 ha</t>
  </si>
  <si>
    <t>Nghị quyết số 100/NQ-HĐND ngày 13/11/2020 của Hội đồng nhân dân tỉnh Thừa Thiên Huế về chủ trương đầu tư dự án Nâng cấp, mở rộng đường Tôn Thất Sơn (Trưng Nữ Vương đến đường tránh Huế), thị xã Hương Thủy.</t>
  </si>
  <si>
    <t xml:space="preserve">Thuộc tờ BĐ số 35, 36, 40 </t>
  </si>
  <si>
    <t>NHK, CLN, ODT, DTL, BCS</t>
  </si>
  <si>
    <t>Nâng cấp, mở rộng đường Phùng Quán (phần diện tích bổ sung)</t>
  </si>
  <si>
    <t xml:space="preserve"> Phường Thủy Dương</t>
  </si>
  <si>
    <t>ODT, CLN, DTL</t>
  </si>
  <si>
    <t>Thuộc tờ BĐ số 27, 31</t>
  </si>
  <si>
    <t>Quyết định số 2323/QĐ-UBND ngày 18/10/2018 của UBND thị xã Hương Thủy về việc  phê duyệt dự án. 
Năm 2018 đăng ký 1,0 ha. Thực tế đang đo đạc thu hồi 1,5ha. Nên đăng ký thêm 0,5 ha.</t>
  </si>
  <si>
    <t xml:space="preserve">LUC: 0,9 ha, ODT, CLN, BHK, NTD </t>
  </si>
  <si>
    <t>Quyết định số 3251/QĐ-UBND ngày 31/10/2019 của UBND thị xã Hương Thủy về việc phê duyệt báo cáo kinh tế kỹ thuật đầu tư xây dựng Đường từ đường Thuận Hóa đến đường Thân Nhân Trung.</t>
  </si>
  <si>
    <t>Nghị quyết số 13/NQ-HĐND ngày 10/11/2020 của Hội đồng nhân dân thị xã Hương Thủy về phê duyệt chủ trương đầu tư công trình Nâng cấp mở rộng đường Trưng Nữ Vương giai đoạn 2.</t>
  </si>
  <si>
    <t>Thuộc tờ BĐ số 29, 30, 35, 36, 40, 41</t>
  </si>
  <si>
    <t>ODT, CLN, BHK, NTD, BCS</t>
  </si>
  <si>
    <t>Nghị quyết số 12/NQ-HĐND ngày 10/11/2020 của Hội đồng nhân dân thị xã Hương Thủy về phê duyệt chủ trương đầu tư công trình Nâng cấp mở rộng đường Ngô Thì Sĩ.</t>
  </si>
  <si>
    <t>ODT, CLN, BCS, DTL</t>
  </si>
  <si>
    <t>Nâng cấp mở rộng đường Ngô Thì Sĩ</t>
  </si>
  <si>
    <t>Khu dân cư tái định cư đường Quang Trung giai đoạn 2.
(HTKT Khu dân cư dọc đường Quang Trung giai đoạn 2)</t>
  </si>
  <si>
    <t xml:space="preserve">Thuộc tờ BĐ số 06 </t>
  </si>
  <si>
    <t xml:space="preserve">Quyết định số 55/QĐ-UBND ngày 10/01/2019 của UBND thị xã Hương Thủy về việc phê duyệt điều chỉnh báo cáo kinh tế kỹ thuất Khu tái định cư đường Quang Trung giai đoạn 2. </t>
  </si>
  <si>
    <t>Hạ tầng kỹ thuật khu dân cư liền kề khu đô thị mới CIC8 (giai đoạn 4)</t>
  </si>
  <si>
    <t>Quyết định số 3443/QĐ-UBND ngày 31/10/2018 của UBND thị xã Hương Thủy về việc phê duyệt báo cáo kinh tế kỹ thuật đầu tư xây dựng công trình Hạ tầng kỹ thuật khu dân cư liền kề khu đô thị mới CIC8 (giai đoạn 4).</t>
  </si>
  <si>
    <t xml:space="preserve">Ban QLDA ĐTXD Khu vực </t>
  </si>
  <si>
    <t>Nâng cấp, mở rộng đường Trưng Nữ Vương giai đoạn 1</t>
  </si>
  <si>
    <t>Phương Thủy Dương- Thủy Phương</t>
  </si>
  <si>
    <t>ODT, CLN, BHK, NTS, BCS</t>
  </si>
  <si>
    <t>Thuộc tờ BĐ số 30, 31, 32, 35</t>
  </si>
  <si>
    <t>Quyết định số 3437/QĐ-UBND ngày 31/10/2018 của UBND thị xã Hương Thủy về việc  phê duyệt dự án Nâng cấp mở rông Đường Trưng Nữ Vương giai đoạn 1.</t>
  </si>
  <si>
    <t>Hạ tầng kỹ thuật khu dân cư liền kề khu CIC8 giai đoạn 3</t>
  </si>
  <si>
    <t>Thuộc tờ BĐ số 11, 12, 19</t>
  </si>
  <si>
    <t>Quyết định số 3099/QĐ-UBND ngày 22/10/2019  của UBND thị xã Hương Thủy về việc phê duyệt điều chỉnh báo cáo kinh tế kỹ thuật đầu tư xây dựng công trình Hạ tầng kỹ thuật khu dân cư liền kề khu đô thị mới CIC8 giai đoạn 3.</t>
  </si>
  <si>
    <t>Hạ tầng kỹ thuật khu dân cư đường Quang Trung (Phù Nam - Thủy Châu) giai đoạn 2</t>
  </si>
  <si>
    <t>Phường Thủy Châu - Phú Bài</t>
  </si>
  <si>
    <t>LUC; NHK, CLN, DTL</t>
  </si>
  <si>
    <t>Quyết định số 3279/QĐ-UBND ngày 31/10/2017 của UBND thị xã Hương Thủy về việc  báo cáo kinh tế kỹ thuật đầu tư xây dựng công trình Hạ tầng kỹ thuật khu dân cư đường Quang Trung - Phù Nam giai đoạn 2.</t>
  </si>
  <si>
    <t>HTKT Khu dân cư tổ 14, Thủy Phương</t>
  </si>
  <si>
    <t>Quyết định số 275/QĐ-UBND ngày 01/02/2018 của UBND thị xã Hương Thủy về việc phê duyệt báo cáo kinh tế kỹ thuật đầu tư xây dựng công trình Hạ tầng kỹ thuật Khu dân cư tổ 14, Thủy Phương.</t>
  </si>
  <si>
    <t>Tiểu dự án giảm cường độ phát thải trong cung cấp năng lượng điện tỉnh Thừa Thiên Huế (KFW2)- khu vực thị xã Hương Thủy</t>
  </si>
  <si>
    <t>LUC:0,04 ha</t>
  </si>
  <si>
    <t xml:space="preserve">Quyết định số 2516/2013/QĐ-CTN ngày 23/12/2013 của Chủ tịch nước về việc phê chuẩn hiệp định vay đã ký với ngân hàng Tái thiết Đức;
Quyết định 1872/QĐ-TTg ngày 15/10/2013 của Thủ tướng chính phủ về việc ký Hiệp định vay ưu đãi giữa chính phủ Việt Nam và ngân hàng tái thiết Đức (KFW) cho dự án "Giảm cường độ phát thải trong cung cấp năng lượng điện;
Quyết định 3503/QĐ-EVNCPC ngày 29/5/2015 của Tập đoàn điện lực việt Nam về việc phê duyệt thiết kế bản vẻ thi công - tổng dự toán Tiểu dự án Giảm cường độ phát thải trong cung cấp năng lượng điện (vay vốn KfW);
Quyết định 382/QĐ-EVN CPC ngày 21/1/2014 của Tập đoàn điện lực Việt Nam về việc phê duyệt dự án đầu tư xây dựng công trình. 
</t>
  </si>
  <si>
    <t>Đường phân luồng công nhân ra vào Khu công nghiệp Phú Bài (phần diện tích bổ sung)</t>
  </si>
  <si>
    <t xml:space="preserve">ODT, CLN, BHK, SON </t>
  </si>
  <si>
    <t>Thuộc tờ BĐ số 38</t>
  </si>
  <si>
    <t>Quyết định số 2201/QĐ-UBND ngày 26/10/2015 của UBND tỉnh Thừa Thiên Huế về việc phê duyệt chủ trương đầu tư dự án Đường phân luồng công nhân ra vào Khu công nghiệp Phú Bài;
Quyết định số 1741/QĐ - UBND ngày 07/8/2018 của UBND tỉnh Thừa Thiên Huế về việc phê duyệt danh mục các tuyến đường thuộc kế hoạch năm thứ hai, hợp phần khôi phục cải tạo đường địa phương (dự án LRAMP thuộc nguồn vốn vay ưu đãi ODA).</t>
  </si>
  <si>
    <t>Đăng ký thêm phần diện tích bổ sung</t>
  </si>
  <si>
    <t xml:space="preserve">NHK, CLN, ODT, DTL, NTD, SON, MNC   </t>
  </si>
  <si>
    <t>Thuộc tờ BĐ số 33,38,43</t>
  </si>
  <si>
    <t>Ban quản lý các khu công nghiệp tỉnh Thừa Thiên Huế</t>
  </si>
  <si>
    <t xml:space="preserve">Quyết định 362/QĐ-UBND -XD ngày 30/10/2019 của UBND phường Thủy Dương về việc phê duyệt Báo cáo kinh tế kỹ thuật đầu tư xây dựng công trình Đấu nối đường gom từ Dương Thiệu Tước đến đường Phùng Quán. </t>
  </si>
  <si>
    <t>SKC, BHK, SON, BCS, DTL, DGT, CLN</t>
  </si>
  <si>
    <t xml:space="preserve">Phòng kinh tế </t>
  </si>
  <si>
    <t>Quyết định số 1191/QĐ-UBND ngày 26/4/2018 về việc phê duyệt điều chỉnh quy hoạch chi tiết xây dựng; Cụm công công nghiệp Thủy Phương;
Quyết định số 2552/QĐ-UBND ngày 16/10/2019 của UBND tỉnh Thừa Thiên Huế về việc phê duyệt quyết định chủ trương đầu tư Dự án Khu sản xuất, chế biến đặc sản và sản phẩm truyền thống Huế.</t>
  </si>
  <si>
    <t>Thuộc tờ BĐ 43, 44, 47, 48</t>
  </si>
  <si>
    <t>Cụm công nghiệp Thủy Phương</t>
  </si>
  <si>
    <t>Thuộc tờ BĐ số 2, tỷ lệ 1/10000</t>
  </si>
  <si>
    <t>RSX, NTD</t>
  </si>
  <si>
    <t>Hạ tầng kỹ thuật khu đất phường Thủy Dương (phần bổ sung)</t>
  </si>
  <si>
    <t>LUC: 0,78 ha</t>
  </si>
  <si>
    <t>Thuộc tờ BĐ số 12, 20, 21</t>
  </si>
  <si>
    <t>Quyết định số 2433/QĐ-UBND ngày 18/9/2020 của UBND tỉnh Thừa Thiên Huế về việc phê duyệt dự án Hạ tầng kỹ thuật khu đất phường Thủy Dương, thị xã Hương Thủy để thực hiện dự án trọng điểm của tỉnh.</t>
  </si>
  <si>
    <t>Mở rộng bãi chôn lấp rác thải Thủy Phương</t>
  </si>
  <si>
    <t>Thuộc tờ BĐ số 48</t>
  </si>
  <si>
    <t>Thông báo số 7396/QĐ-UBND ngày 17/8/2020 của UBND tỉnh  về việc bổ sung ngân sách thành phố Huế thực hiện dự án Mở rộng bãi chôn lấp rác thải Thủy Phương.</t>
  </si>
  <si>
    <t xml:space="preserve">Công ty CP Môi trường và Công trình đô thị Huế </t>
  </si>
  <si>
    <t xml:space="preserve">Quyết định số 2516/2013/QĐ-CTN ngày 23/12/2013 của chủ tịch nước về việc phê chuẩn hiệp định vay đã ký với ngân hàng Tái thiết Đức;
Quyết định 1872/QĐ-TTg ngày 15/10/2013 của Thủ tướng chính phủ về việc ký Hiệp định vay ưu đãi giữa chính phủ Việt Nam và ngân hàng tái thiết Đức (KFW) cho dự án "Giảm cường độ phát thải trong cung cấp năng lượng điện;
Quyết định 3503/QĐ-EVNCPC ngày 29/5/2015 của Tập đoàn điện lực việt Nam về việc phê duyệt thiết kế bản vẻ thi công - tổng dự toán Tiểu dự án Giảm cường độ phát thải trong cung cấp năng lượng điện (vay vốn KfW).
Quyết định 382/QĐ-EVN CPC ngày 21/1/2014 của Tập đoàn điện lực Việt Nam về việc phê duyệt dự án đầu tư xây dựng công trình.  
</t>
  </si>
  <si>
    <t>Hạ tầng kỹ thuật khu dân cư tổ 7</t>
  </si>
  <si>
    <t>LUC: 0,97 ha</t>
  </si>
  <si>
    <t>Thuộc tờ BĐ số 15 thửa 136,137,138,139,140,141 160,161,162,163,164, 180, 181, 187</t>
  </si>
  <si>
    <t xml:space="preserve">Quyết định số 3253/QĐ-UBND ngày 31/10/2019 của UBND thị xã về việc phê duyệt báo cáo kinh tế kỹ thuật đầu tư xây dựng  Hạ tầng kỹ thuật khu dân cư tổ 7 phường Thủy Châu. </t>
  </si>
  <si>
    <t>Hạ tầng kỹ thuật khu đất phường Thủy Dương</t>
  </si>
  <si>
    <t>LUC: 8,3 ha; DGT; DTL</t>
  </si>
  <si>
    <t>LUC:0,97 ha</t>
  </si>
  <si>
    <t xml:space="preserve">Quyết định số 3253/QĐ-UBND ngày 31/10/2019 của UBND thị xã về việc phê duyệt báo cáo kinh tế kỹ thuật đầu tư xây dựng Hạ tầng kỹ thuật khu dân cư tổ 7 phường Thủy Châu. </t>
  </si>
  <si>
    <t>LUC:8,3 ha; DGT; DTL</t>
  </si>
  <si>
    <t>Trung tâm phát triển Quỹ đất Tỉnh</t>
  </si>
  <si>
    <t>Công văn số 9975/UBND-QHXT ngày 5/11/2020 về việc khẩn trương thực hiện các thủ tục liên quan đảm bảo điều kiện kêu gọi đầu tư dự án tại khu đất số 1403 đường Nguyễn Tất Thành, thị xã Hương Thủy.</t>
  </si>
  <si>
    <t>Thuộc tờ BĐ 39, thửa đất số 33</t>
  </si>
  <si>
    <t>Khu dịch vụ khu công nghiệp (Khu đất số 1403 đường Nguyễn Tất Thành)</t>
  </si>
  <si>
    <t>Kêu gọi đầu tư</t>
  </si>
  <si>
    <t xml:space="preserve">Quyết định số 2697/ QĐ-UBND  ngày 26/10/2020 của UBND tỉnh Thừa Thiên Huế về việc bổ sung danh mục dự án kêu gọi đầu tư và công bố thông tin kêu gọi dầu tư, kế hoạch hỗ trợ dự án Tổ  hợp nhà ở kinh doanh kết hợp trung tâm thương mại, du lịch dịch vụ và vui chơi giải trí tỉnh Thừa Thiên Huế.
</t>
  </si>
  <si>
    <t>Thuộc tờ BĐ số 10, 11, 18</t>
  </si>
  <si>
    <t xml:space="preserve"> BCS, DGT, TSK</t>
  </si>
  <si>
    <t>Dự án Tổ  hợp nhà ở kinh doanh kết hợp trung tâm thương mại, du lịch dịch vụ và vui chơi giải trí (Chợ Du lịch cũ) tỉnh Thừa Thiên Huế.
(Tổng quy mô 16,2 ha trong đó 13,1 ha thuộc phường Thủy Dương thị xã Hương Thủy còn lại ha thuộc phường An Đông  thành phố Huế)</t>
  </si>
  <si>
    <t xml:space="preserve">Ban Quản lý Khu vực phát triển đô thị tỉnh Thừa Thiên Huế 
</t>
  </si>
  <si>
    <t>Quyết định 2772/QĐ-UBND ngày 2/11/2020 của UBND tỉnh Thừa Thiên Huế về việc phê duyệt kết quả sơ tuyển lựa chọn nhà đầu tư thực hiện dự án có sử dụng đất Khu đô thị phía Bắc sông Như Ý thuộc Khu E  - Đô thị mới An Vân Dương, tỉnh Thừa Thiên Huế;
Quyết định số 980/QĐ-UBND ngày 3/4/2020 của UBND tỉnh về việc phê duyệt danh mục dự án đầu tư có sử dụng đất cần lựa chọn Nhà đầu tư.</t>
  </si>
  <si>
    <t>Thuộc tờ BĐ số 03,04 xã Thủy Thanh, tờ BĐ số 12,13,19,20 xã Thủy Vân</t>
  </si>
  <si>
    <t>LUC: 9,9 ha</t>
  </si>
  <si>
    <t xml:space="preserve">Khu đô thị phía Bắc sông Như Ý, thuộc Khu E - Đô thị mới An Vân Dương </t>
  </si>
  <si>
    <t>Phường Thủy Vân-Thành phố Huế, xã Thủy Thanh -Thị xã Hương Thủy</t>
  </si>
  <si>
    <t>Sở Xây Dựng</t>
  </si>
  <si>
    <t>Quyết định 1751/QĐ-UBND ngày 17/7/2020 của UBND tỉnh Thừa Thiên Huế về việc phê duyệt danh mục dự án có sử dụng đất cần lựa chọn nhà đầu tư thực hiện dự án Nhà ở xã hội tại khu đất XH6 thuộc Khu E - Khu đô thị mới An Vân Dương, tỉnh Thừa Thiên Huế.</t>
  </si>
  <si>
    <t>Thuộc tờ BĐ số 26, 27 xã Thủy Vân, tờ BĐ 03 xã Thủy Thanh</t>
  </si>
  <si>
    <t>LUC: 7,9 ha</t>
  </si>
  <si>
    <t>Nhà ở xã hội tại khu đất XH6 thuộc khu E - Khu đô thị mới An Vân Dương (điều chỉnh địa điểm thực hiện). Trong đó, xã Thủy Thanh, thị xã Hương Thủy: 4,69ha; Phường Thủy Vân, thành phố Huế: 3,21ha</t>
  </si>
  <si>
    <t>Xã Thủy Thanh, thị xã Hương Thủy; Phường Thủy Vân, thành phố Huế</t>
  </si>
  <si>
    <t>Bổ sung kế hoạch 2021, thêm vị trí</t>
  </si>
  <si>
    <t>Đường Tố Hữu nối dài đi sân bay Phú Bài (trong đó, tại thành phố Huế: 3,88ha; thị xã Hương Thủy: 58,52ha)</t>
  </si>
  <si>
    <t>Phường An Đông -thành phố Huế; Xã Thuỷ Thanh, Phường Thuỷ Dương, Phường Thuỷ Phương, Phường Thuỷ Châu, Phường Phú Bài, Phường Thuỷ Lương -  Thị xã Hương Thuỷ</t>
  </si>
  <si>
    <t>Đường vào Khu quần thể sân Golf  Thủy Dương</t>
  </si>
  <si>
    <t>LUC: 39,96 ha</t>
  </si>
  <si>
    <t>Nhà ở xã hội tại khu đất XH6 thuộc khu E - Khu đô thị mới An Vân Dương (điều chỉnh địa điểm thực hiện). Trong đó, xã Thủy Thanh, thị xã Hương Thủy: 4,69 ha; Phường Thủy Vân, thành phố Huế: 3,21ha</t>
  </si>
  <si>
    <t>Đường Tố Hữu nối dài đi sân bay Phú Bài (trong đó, tại thành phố Huế: 3,88 ha; thị xã Hương Thủy: 58,52ha)</t>
  </si>
  <si>
    <t xml:space="preserve">Bổ sung kế hoạch 2021 </t>
  </si>
  <si>
    <t>Bổ sung vị trí</t>
  </si>
  <si>
    <t>Phường An Đông - thành phố Huế;
xã Thủy Thanh - thị xã Hương Thủy</t>
  </si>
  <si>
    <t>Thị xã Hương Thủy đất LUC: 2,66 ha</t>
  </si>
  <si>
    <t xml:space="preserve">Thuộc tờ BĐ số 3, 4, 11 </t>
  </si>
  <si>
    <t xml:space="preserve">
Quyết định số 2431/QĐ-UBND ngày 18/9/2020 của UBND tỉnh Thừa Thiên Huế về việc phê duyệt dự án Hạ tầng kỹ thuật khu đất CL10 và BV thuộc khu A, đô thị mới An Vân Dương.</t>
  </si>
  <si>
    <t>Khu đô thị phía Nam sông Như Ý (khu đất OTT23, 24, 25; XH4; TH1; CTR13 thuộc khu E - Đô thị mới An Vân Dương), Tổng quy mô diện tích là 51,67 ha trong đó xã Thủy Thanh thị xã Hương Thủy là 31,87 ha và thành phố Huế là 19,8 ha)</t>
  </si>
  <si>
    <t xml:space="preserve">Phường An Đông, thành phố Huế và xã Thủy Thanh thị xã Hương Thủy </t>
  </si>
  <si>
    <t>Thị xã Hương Thủy đất LUC: 28,0 ha</t>
  </si>
  <si>
    <t xml:space="preserve">
Quyết định số 942/QĐ-UBND ngày 08/5/2017 của UBND tỉnh về việc Ban hành danh mục dự án kêu gọi đầu tư của tỉnh Thừa Thiên Huế giai đoạn 2017-2018 và định hướng 2020;
Quyết định số 1608/QĐ-UBND ngày 03/7/2020 của UBND tỉnh về việc phê duyệt kết quả sơ tuyển lựa chọn nhà đầu tư thực hiện dự án Khu đô thị phía Nam sông Như Ý.</t>
  </si>
  <si>
    <t xml:space="preserve">
Sở Xây dựng là Bên mời thầu theo Quyết định số 1608/QĐ-UBND ngày 03/7/2020</t>
  </si>
  <si>
    <t>Phường An Đông - thành phố Huế;
Phường Thủy Dương - thị xã Hương Thủy</t>
  </si>
  <si>
    <t>NTS; BHK</t>
  </si>
  <si>
    <t>Quyết định số 925/QĐ-UBND ngày 25/5/2010 của UBND tỉnh về việc phê duyệt kết quả lựa chọn nhà đầu tư dự án Khu nhà ở An Đông;
Quyết định số 3348/QĐ-UBND ngày 27/12/2019 của UBND tỉnh về việc Về việc phê duyệt điều chỉnh (cục bộ) một số nội dung quy hoạch chi tiết (1/500) Khu nhà ở An Đông, phường An Đông, thành phố Huế và một phần thuộc phường Thủy Dương, thị xã Hương Thủy, tỉnh Thừa Thiên Huế.</t>
  </si>
  <si>
    <t>LUC: 0,7 ha</t>
  </si>
  <si>
    <t>Thuộc tờ BĐ số 11, 12</t>
  </si>
  <si>
    <t>Quyết định số 04/QĐ-TANDTC-KHTC ngày 14/01/2020 của Tòa án nhân dân tối cao về việc phê duyệt chủ trương đầu tư dự án Xây dựng mới trụ sở làm việc Tòa án nhân dân tỉnh Thừa Thiên Huế;
Thông báo số 357/TB-UBND ngày 25/9/2019 của UBND tỉnh về Kết luận của Chủ tịch UBND tỉnh Phan Ngọc Thọ tại cuộc họp làm việc với Tòa án nhân dân tỉnh về việc di dời, xây dựng trụ sở Tòa án nhân dân tỉnh.</t>
  </si>
  <si>
    <t xml:space="preserve">Ban Quản lý Khu vực phát triển đô thị tỉnh Thừa Thiên Huế </t>
  </si>
  <si>
    <t>Quyết định số 187/QĐ-UBND ngày 23/01/2019 của UBND tỉnh Điều chỉnh danh mục dự án kêu gọi đầu tư và bổ sung thông tin dự án kêu gọi đầu tư của tỉnh Thừa Thiên Huế 2018 và định hướng năm 2019-2020;
Công văn số 14/HĐND-THKT ngày 29/1/2019 của Thường trực HĐND tỉnh về việc bổ sung danh mục công trình, dự án cần thu hồi đất, chuyển đổi mục đích sử dụng đất.</t>
  </si>
  <si>
    <t>LUC: 5,2 ha</t>
  </si>
  <si>
    <t>Bệnh viện đa khoa Quốc tế (thuộc Đô thị mới An Vân Dương)</t>
  </si>
  <si>
    <t>Đăng ký năm 2019 xin chuyển sang năm 2022</t>
  </si>
  <si>
    <t>LUC: 5,2 ha, DTL</t>
  </si>
  <si>
    <t>Dự án nhà ở xã hội tại khu đất XH1 thuộc khu E</t>
  </si>
  <si>
    <t>LUC: 3,81 ha</t>
  </si>
  <si>
    <t>Quyết định số 2879/QĐ-UBND 13/11/2020 của Ủy ban nhân dân tỉnh Về việc tổ chức thực hiện dự án Nhà ở xã hội tại khu đất XH1 thuộc Khu E - Khu đô thị mới An Vân Dương, tỉnh Thừa Thiên Huế;
Quyết định số 235/QĐ-UBND ngày 26/01/2019 của UBND tỉnh Thừa Thiên Huế về việc bổ sung danh mục và công bố thông tin dự án kêu gọi đầu tư của tỉnh Thừa Thiên Huế năm 2019, định hướng đến năm 2020;
Quyết định số 588/QĐ-UBND ngày 11/03/2019 của UBND tỉnh Thừa Thiên Huế về việc điều chỉnh (cục bộ) quy hoạch phân khu Khu E (tỷ lệ 1/2000) - Đô thị mới An Vân Dương tại khu đất có ký hiệu XH1.</t>
  </si>
  <si>
    <t>Đăng ký năm 2019, nay xin chuyển sang năm 2022</t>
  </si>
  <si>
    <t>Quyết định số 235/QĐ-UBND ngày 26/01/2019 của UBND tỉnh Thừa Thiên Huế về việc bổ sung danh mục và công bố thông tin dự án kêu gọi đầu tư của tỉnh Thừa Thiên Huế năm 2019, định hướng đến năm 2020;
Quyết định số 588/QĐ-UBND ngày 11/03/2019 của UBND tỉnh Thừa Thiên Huế về việc điều chỉnh (cục bộ) quy hoạch phân khu Khu E (tỷ lệ 1/2000) - Đô thị mới An Vân Dương tại khu đất có ký hiệu XH1.</t>
  </si>
  <si>
    <t>Khu đô thị phía Đông đường Thủy Dương - Thuận An. Trong đó: xã Thủy Thanh thị xã Hương Thủy 9,20 ha, phường An Đông thành phố Huế 14,33 ha</t>
  </si>
  <si>
    <t>Xã Thủy Thanh thị xã Hương Thủy, phường An Đông thành phố Huế</t>
  </si>
  <si>
    <t>Thị xã Hương Thủy đất LUC: 8,8 ha</t>
  </si>
  <si>
    <t>Thuộc tờ BĐ số 12, 13</t>
  </si>
  <si>
    <t xml:space="preserve">
Quyết định số 2742/QĐ-UBND ngày 29/10/2020 của UBND tỉnh về việc phê duyệt kết quả lựa chọn nhà đầu tư thực hiện dự án đầu tư có sử dụng đất Khu đô thị phía Đông đường Thủy Dương - Thuận An.
(Tổng diện tích chuyển mục đích đất trồng lúa của dự án là 19,60 ha ).</t>
  </si>
  <si>
    <t>Sở xây dựng</t>
  </si>
  <si>
    <t xml:space="preserve">Quyết định số 2686/QĐ-UBND ngày 23/10/2020 của UBND tỉnh Thừa Thiên Huế về việc phê duyệt kết quả lựa chọn nhà đầu tư thực hiện dự án đầu tư có sử dụng đất Chỉnh trang khu dân cư CTR11, CTR12 và khai thác quỹ đất xen ghép thuộc khu A đô thị mới An Vân Dương.
</t>
  </si>
  <si>
    <t>Thị xã Hương Thủy đất LUC: 4,48 ha, ONT, DGT, DTL</t>
  </si>
  <si>
    <t>Xã Thủy Thanh thị xã Hương Thủy - Phường An Đông TP Huế</t>
  </si>
  <si>
    <t>Chỉnh trang khu dân cư CTR11, CTR12 và khai thác quỹ đất xen ghép thuộc khu A đô thị mới An Vân Dương (tổng quy mô dự án là 13,48 ha trong đó thuộc thành phố Huế 2,8 ha, thuộc địa bàn thị xã Hương Thủy 10,68 ha)</t>
  </si>
  <si>
    <t>Thị xã Hương Thủy xã Thủy Thanh, Thành phố Huế</t>
  </si>
  <si>
    <t>Thị xã Hương Thủy đất LUC: 4,48 ha , ONT, DGT, DTL</t>
  </si>
  <si>
    <t>Dự án Hạ tầng kỹ thuật khu xen ghép TDC5 và khu CTR13 thuộc Khu A - Đô thị mới An Vân Dương
(Tổng diện tích 2,43 ha trong đó 2,09 ha thuộc địa bàn thị xã Hương Thủy)</t>
  </si>
  <si>
    <t>Phường An Đông, thành phố Huế và Xã Thủy Thanh, thị xã Hương Thủy</t>
  </si>
  <si>
    <t>Thị xã Hương Thủy đất LUC: 1,21 ha; BHK, ONT, CLN</t>
  </si>
  <si>
    <t>Quyết định số 2358/QĐ-UBND ngày 24/9/2019 của UBND tỉnh về việc phê duyệt dự án và kế hoạch lựa chọn nhà thầu dự án Hạ tầng kỹ thuật khu xen ghép TDC5 và khu CTR13 thuộc khu A - Đô thị mới An Vân Dương.</t>
  </si>
  <si>
    <t>Quỷ đầu tư phát triển tỉnh làm chủ đầu tư</t>
  </si>
  <si>
    <t>Công văn số 4293/UBND-CT ngày
25/05/2020 của UBND tỉnh về việc liên quan dự án  Cửa hàng xăng dầu của Công ty TNHH MTV Xăng dầu Vỹ Dạ;
Quyết định số 1821/QĐ-UBND ngày 23/07/2020 của UBND tỉnh về việc phê duyệt điều chỉnh cục bộ Quy hoạch phân khu (tỉ lệ 1/2000) Khu A Đô thị mới An Vân Dương, tỉnh Thừa Thiên Huế đối với khu đất có ký hiệu CTR12 và CL4.</t>
  </si>
  <si>
    <t>LUC: 0,10 ha;
ONT: 0,044 ha;
SON: 0,12 ha;
BCS: 0,336 ha</t>
  </si>
  <si>
    <t>Quyết định số 2494/QĐ-UBND ngày 27/10/2017 của UBND tỉnh phê duyệt điều chỉnh  cục bộ dự án đầu tư;
Quyết định số 1700/QĐ-UBND ngày 01/08/2018 của UBND tỉnh phê duyệt điều chỉnh dự án đầu tư và bổ sung kế hoạch lựa chọn nhà thầu công trình hạ tầng kỹ thuật khu dân cư TĐC2 thuộc khu A- An Vân Dương,  (thời gian thực hiện đến hết năm 2020).</t>
  </si>
  <si>
    <t>Xã Thuỷ Thanh</t>
  </si>
  <si>
    <t>Dự án hạ tầng kỹ thuật khu TĐC2 (thuộc Khu đô thị  mới An Vân Dương)</t>
  </si>
  <si>
    <t>Thông báo số 335/TB-UBND ngày 13/9/2019 cảu Chủ tịch UBND tỉnh Thừa Thiên Huế tại cuộc họp nghe báo cáo phương án nghiên cứu Khu trung tâm Công nghệ thông tin tại Khu E - Khu đô thị mới An Vân Dương;
Tờ trình số 356/TTr-CNTT ngày 28/10/2019 về việc đề nghị giao lô đất SN2 năm trong Khu E - Đô thị mới An Vân Dương để xây dựng tòa nhà Trung tâm CNTT tỉnh.</t>
  </si>
  <si>
    <t>Công Văn số 1608/UBND ngày 19/12/2018 của UBND thị xã Hương Thủy về việc triển khai thực hiện dự án khu Tổ hợp dịch vụ - du lịch tại phường Thủy Dương, thị xã Hương Thủy .</t>
  </si>
  <si>
    <t>Công văn số 6374/UBND-CT của UBND tỉnh Thừa Thiên Huế ngày 22/10/2019 về việc di dời của hàng xăng dầu xã Thủy Tân.</t>
  </si>
  <si>
    <t>LUC: 0,01 ha</t>
  </si>
  <si>
    <t>Cửa hàng xăng dầu xã Thủy Tân</t>
  </si>
  <si>
    <t>Phương Thủy Châu</t>
  </si>
  <si>
    <t>Phương Thủy Phương</t>
  </si>
  <si>
    <t>Chuyển mục đích sử dụng đất từ đất nông nghiệp xen kẽ trong khu dân cư sang đất ở của hộ gia đình, cá nhân trên địa bàn thị xã Hương Thủy với diện tích 5,829 ha (trừ đất nông nghiệp giao theo Nghị định số 64-CP ngày 27/9/1993)</t>
  </si>
  <si>
    <t>Quyết định số 440/QĐ-SGTVT ngày 24/3/2020 về việc phê duyệt điều chỉnh Báo cáo kinh tế kỹ thuật công trình: Nâng cấp, mở rộng Km1 + 800 – Km3 + 00 Đường tỉnh 12C; Km3 + 200 – Km4 + 00 Đường tỉnh 1; Tràn Km1 + 900, tràn Km2 + 900 Nhánh 1 Đường tỉnh 16; Km21 + 300 – Km22 + 500 Đường tỉnh 9.</t>
  </si>
  <si>
    <t>LUC: 0,224 ha;
DGT: 0,519 ha; DTL: 0,027 ha</t>
  </si>
  <si>
    <t>Quyết định số 1836/QĐ-TTg ngày 18/12/2019 của Thủ tướng Chính phủ về chủ trương đầu tư Dự án đầu tư xây dựng và kinh doanh hạ tầng kỹ thuật khu công nghiệp Phú Bài giai đoạn IV, đợt 1.</t>
  </si>
  <si>
    <t>Quyết định 3945/QĐ-BCT ngày 16/10/2017 của bộ công thương về việc phê duyệt quy hoạch phát triển điện lực tỉnh Thừa Thiên Huế giai đoạn 2016-2025, có xét đến năm 2035.</t>
  </si>
  <si>
    <t>Thị xã Hương Thủy đất LUC: 0,5 ha</t>
  </si>
  <si>
    <t>Thành Phố Huế và thị xã Hương Thủy</t>
  </si>
  <si>
    <t>Trạm biến áp 110KV Huế 4 và đấu nối (tổng quy mô công trinh 0,73 ha trong đó phần diện tích thuộc địa bàn thị xã là 0,63 ha, thành phố Huế 0,1 ha)</t>
  </si>
  <si>
    <t xml:space="preserve">Sở Giao thông Vận tải 
</t>
  </si>
  <si>
    <t>Quyết định 3945/QĐ-BCT ngày 16/10/2017 của bộ công thương về việc phê duyệt quy hoạch phát triển điện lực tỉnh Thừa Thiên Huế giai đoạn 2016-2025, có xét đến năm 2035
Công văn số 804/UBND-CT ngày 6/02/2020 của UBND tỉnh Thừa Thiên Huế về việc thống nhất thỏa thuận vị trí TBA và hướng tuyến ĐZ.</t>
  </si>
  <si>
    <t>Trạm biến áp 110KV Huế 4 và đấu nối (tổng quy mô công trinh 0,73 ha trong đó phần diện tích thuộc địa bàn thị xã Hương Thủy  là 0,63 ha, thành phố Huế 0,1 ha)</t>
  </si>
  <si>
    <t xml:space="preserve">Đường phân luồng công nhân ra vào Khu công nghiệp Phú Bài </t>
  </si>
  <si>
    <t>Đăng ký năm 2019 Đang thực hiện chuyển sang đăng ký 2022</t>
  </si>
  <si>
    <t xml:space="preserve">Ban Quản lý Khu kinh tế, công nghiệp tỉnh Thừa Thiên Huế
Bổ sung </t>
  </si>
  <si>
    <t>Quyết định 2189/QĐ-UBND ngày 20/9/2016 của UBND tỉnh Thừa Thiên Huế về việc phê duyệt Báo cáo kinh tế - kỹ thuật công trình Đường mặt cắt 19,5m đi qua khu đất xây dựng bệnh sản - Nhi thuộc khu E - An Vân Dương;
Thông báo số 3316/TB-SKHĐT ngày 08/10/2020; của Sở Kế hoạch và Đầu tư về việc thông báo kế hoạch vốn chuẩn bị đầu tư 5 năm giai đoan 2021-2025. Nguồn vốn ngân sách tỉnh quản lý;
Nghị Quyết 84/NQ-HĐND ngày 28/8/2020 của Hội đồng nhân dân tỉnh Thừa Thiên Huế về việc cho ý kiến dự kiến danh mục kế hoạch đầu tư công trung hạn giai đoạn 2021-2025 tỉnh Thừa Thiên Huế;
Công văn số 6482/UBND-XDCB ngày 22/7/2020 của UBND tỉnh về việc danh mục dự án mới dự kiến ưu tiên đầu tư trong kế hoạch đầu tư công trung hạn giai đoạn 2021-2025.</t>
  </si>
  <si>
    <t>Thuộc tờ BĐ số 16 xã Thủy Thanh, tờ BĐ số 04 phường Thủy Dương</t>
  </si>
  <si>
    <t>LUC: 0,54 ha</t>
  </si>
  <si>
    <t>Xã Thủy Thanh - Phường Thủy Dương</t>
  </si>
  <si>
    <t>LUC: 0.6 ha</t>
  </si>
  <si>
    <t>Nghị quyết số 103/NQ-HĐND ngày 13/11/2020 của Hội đồng nhân dân tỉnh Thừa Thiên Huế về chủ trương đầu tư dự án Tuyến đường liên khu 18,5m nối từ khu hạ tầng kỹ thuật Thủy Thanh giai đoạn 3 đến khu hạ tầng kỹ thuật Thủy Dương giai đoạn 3.</t>
  </si>
  <si>
    <t>Tuyến đường liên khu 18,5m nối từ Khu hạ tầng kỹ thuật Thủy Thanh giai đoạn 3 đến Khu hạ tầng kỹ thuật Thủy Dương giai đoạn 3. (Đô thị mới An Vân Dương)</t>
  </si>
  <si>
    <t>Hạ tầng kỹ thuật khu dân cư OTT4 thuộc khu E - đô thị mới An Vân Dương</t>
  </si>
  <si>
    <t>Hạ tầng kỹ thuật khu dân cư OTT8, OTT9, khu dịch vụ DV1 và cây xanh CX4 thuộc khu E - đô thị mới An Vân Dương</t>
  </si>
  <si>
    <t>Xã Thủy Thanh; Phường Thủy Dương</t>
  </si>
  <si>
    <t>Nghị quyết số 98/NQ-HĐND ngày 13/11/2020 của Hội đồng nhân dân tỉnh Thừa Thiên Huế về chủ trường đầu tư dự án Cầu Phú Thứ, huyện Phú Vang và thị xã Hương Thủy, tỉnh Thừa Thiên Huế.</t>
  </si>
  <si>
    <t>Thuộc tờ BĐ số 04 phường Thủy Lương</t>
  </si>
  <si>
    <t>Thị xã Hương Thủy đất LUC: 0,17 ha; ODT: 0,10 ha</t>
  </si>
  <si>
    <t xml:space="preserve">Thị xã Hương Thủy - huyện Phú Vang </t>
  </si>
  <si>
    <t>Cầu Phú Thứ (Tổng qui mô dự án là 0,49 ha; trong đó phần diện tích thuộc địa bàn huyện Phú Vang là 0,22 ha; TX.Hương Thuỷ là 0,27 ha)</t>
  </si>
  <si>
    <t>Thuộc tờ BĐ số 04</t>
  </si>
  <si>
    <t>Thị xã Hương Thủy đất  LUC: 0,17 ha; ODT: 0,10 ha</t>
  </si>
  <si>
    <t>Cầu Phú Thứ (tổng quy mô dự án 0,49 ha trong đó thị xã Hương Thủy 0,27 ha)</t>
  </si>
  <si>
    <t>Thị xã Hương thủy đất LUC: 0,97 ha</t>
  </si>
  <si>
    <t>Di dời đường dây trung hạ thế phục vụ thi công đường Hồ Chí Minh đoạn Cam Lộ - La Sơn qua thị xã Hương Thủy</t>
  </si>
  <si>
    <t>Xã Thủy Bằng, Phường Thủy Phương,
Xã Phú Sơn, 
Xã Thủy Phù</t>
  </si>
  <si>
    <t>Xã Thủy Bằng, thành phố Huế; Phường Thủy Phương,
Xã Phú Sơn, 
Xã Thủy Phù</t>
  </si>
  <si>
    <t>LUC: 0,001; RPH: 0,003</t>
  </si>
  <si>
    <t>Trạm biến áp 110kV Phú Bài 2 và đấu nối (phần bổ sung)</t>
  </si>
  <si>
    <t>Quyết định số 2306/QĐ-BCT ngày 29/6/2018 của Bộ Công thương về phê duyệt Báo cáo nghiên cứu khả thi đầu tư xây dựng tiểu Dự án: Trạm biến áp 110kV Khu công nghiệp Phú Bài 2 và đấu nối thuộc dự án: Lưới điện hiệu quả tại các thành phố vừa và nhỏ, sử dụng vốn vay ODA của Chính phủ Đức (dự án thành phần 2, giai đoạn 2).</t>
  </si>
  <si>
    <t>Dự án bồi thường, hỗ trợ và tái định cư công trình Mở rộng Cảng hàng không Quốc tế Phú Bài (hạng mục di dời Cụm điệp báo C35) tại phường Phú Bài</t>
  </si>
  <si>
    <t>Công văn số 12937/BQP-TM ngày 19/11/2018 của Bộ Quốc phòng về việc thống nhất chủ trương bàn giao đất quốc phòng cho UBND tỉnh Thừa Thiên Huế để mở rộng sân bay quốc tế Phú Bài;
Công văn số 4594/UBND-NĐ ngày 02/6/2021 của UBND tỉnh về việc chủ trương đầu tư hạng mục di dời cụm điệp báo C35;Công văn số 7077/UBND-XDCB ngày 07/8/2020 của UBND tỉnh Thừa Thiên Huế về việc phê duyệt chủ trương đầu tư dự án Bồi thường, hỗ trợ và tái định cư công trình Mở rộng Cảng hàng không Quốc tế Phú Bài (hạng mục di dời Cụm điệp báo C35);
Quyết định số 3439/QĐ-UBND ngày 30/11/2020 của UBND thị xã Hương Thủy về việc phê duyệt Dự án bồi thường, hỗ trợ và tái định cư công trình Mở rộng Cảng hàng không Quốc tế Phú Bài (hạng mục di dời Cụm điệp báo C35) tại phường Phú Bài, thị xã Hương Thủy.</t>
  </si>
  <si>
    <t>Đường Tỉnh lộ 7 nối dài đến Khúc Thừa Dụ (phần bổ sung)</t>
  </si>
  <si>
    <t>Khai thác đất làm vật liệu san lấp khu vực núi Gích Dương 1</t>
  </si>
  <si>
    <t xml:space="preserve">Quyết định số 875/QĐ-UBND ngày 18/3/2021 của UBND thị xã Hương Thủy về việc phê duyệt Báo cáo kinh tế kỹ thuật đầu tư xây dựng công trình đường Tỉnh lộ 7 nối dài đến Khúc Thừa Dụ, phường Thủy Dương </t>
  </si>
  <si>
    <t>Giấy phép khai thác hoáng sản số 61/GP-UBND ngày 28/12/2016 của UBND tỉnh Thừa Thiên Huế về việc cho phép công ty TNHH Phú Bài khai thác đất làm vật liệu san lấp bằng phương pháp lộ thiên tại khu vực núi Gích Dương 1, xã Thủy Phù, thị xã Hương Thủy, tỉnh Thừa Thiên Huế.</t>
  </si>
  <si>
    <t>Đường giao thông số 4, xã Thủy Thanh</t>
  </si>
  <si>
    <t>Nâng cấp mở rộng đường liên xã Thanh Vân ( đoạn từ cầu Thống nhất đến trạm bơm)</t>
  </si>
  <si>
    <t>Thuộc tờ BĐ số 04,05,08</t>
  </si>
  <si>
    <t>LUC: 1,45; DGT; DTL</t>
  </si>
  <si>
    <t>LUC; DGT; DTL</t>
  </si>
  <si>
    <t>Xây dựng trung tâm sinh hoạt cộng đồng thôn Thanh Thủy</t>
  </si>
  <si>
    <t>LUC 0,21 ha; BHK: 0,09 ha</t>
  </si>
  <si>
    <t>HTKT khu dân cư tổ 6 Thủy Lương (gần Cảnh sát cơ động)</t>
  </si>
  <si>
    <t>Đường Nguyễn Trọng Thuật - Thuận Hóa phường Thủy Lương</t>
  </si>
  <si>
    <t>Đường giao thông phân khu số 1- Khu Trung tâm hành chính thị xã Hương Thủy</t>
  </si>
  <si>
    <t>Đường Nguyễn Văn Chính (đường Thanh Lam-Trưng Nữ Vương)</t>
  </si>
  <si>
    <t>Nâng cấp mở rộng đường và mương thoát nước đường Võ Khoa</t>
  </si>
  <si>
    <t xml:space="preserve">Cầu Bến Lội </t>
  </si>
  <si>
    <t>Kè chống sạt lở bờ sông Vực (cầu đường sắt đến cầu Kênh)</t>
  </si>
  <si>
    <t>Thủy Phương, Thủy Châu</t>
  </si>
  <si>
    <t>Đường Quang Trung, thị xã Hương Thủy</t>
  </si>
  <si>
    <t xml:space="preserve"> Phường Phú Bài; Phường Thủy Lương</t>
  </si>
  <si>
    <t>LUC: 1,0 ha</t>
  </si>
  <si>
    <t>hông báo số 232/TB-UBND ngày 26/5/2021 của UBND tỉnh TT-Huế về Kết luận của đồng chí Nguyễn Văn Phương phó chủ tịch UBND tỉnh tại cuộc họp nghe báo cáo giải quyết vướng mắc về giải phóng mặt bằng và phương án đầu tư chuyển tiếp đối với dự án Đường Quang Trung.</t>
  </si>
  <si>
    <t>Nghị quyết số 05/NQ-HĐND ngày 26/02/2021 của Hội đồng nhân dân tỉnh về việc chủ trương đầu tư dự án Hạ tầng kỹ thuật khu dân cư OTT4 thuộc khu E - đô thị mới An Vân Dương;
Thông báo số 405/TB-SKHĐT ngày 08/02/2021 của Sở Kế hoạch và Đầu tư về việc giao kế hoạch đầu tư vốn ngân sách nhà nước năm 2021 (các dự án chuẩn bị đầu tư), nguồn vốn ngân sách tỉnh quản lý.</t>
  </si>
  <si>
    <t>Nghị quyết số 08/NQ-HĐND ngày 26/02/2021 của Hội đồng nhân dân tỉnh về việc chủ trương đầu tư dự án Hạ tầng kỹ thuật khu dân cư OTT8, OTT9, khu dịch vụ DV1 và cây xanh CX4 thuộc khu E - đô thị mới An Vân Dương;
Thông báo số 405/TB-SKHĐT ngày 08/02/2021 của Sở Kế hoạch và Đầu tư về việc giao kế hoạch đầu tư vốn ngân sách nhà nước năm 2021 (các dự án chuẩn bị đầu tư), nguồn vốn ngân sách tỉnh quản lý.</t>
  </si>
  <si>
    <t>Cải tạo ĐZ 100kv Huế -  Đà Nẵng (cung đoạn D001 - D362</t>
  </si>
  <si>
    <t>Quyết định 668/ QĐ - HĐTV ngày 9/10/2020 của Hội dồng thành viên Tổng công ty điện lực miền Trung về việc giao kế hoạch đầu tư xây dựng năm 2021 - đợt 2</t>
  </si>
  <si>
    <t>Tổng công ty điện lực miền Trung</t>
  </si>
  <si>
    <t xml:space="preserve"> LUC: 0,5 ha</t>
  </si>
  <si>
    <t xml:space="preserve">Xã Thủy Thanh; Phường Thủy Dương Thị xã Hương Thủy </t>
  </si>
  <si>
    <t>Di dời đường dây 22 KV qua khu vực cánh đồng Thanh Lam</t>
  </si>
  <si>
    <t>Quyết định số 7858/QĐ-UBND ngày 6/9/2021 của UBND thị xã Hương Thủy về việc phê duyệt Dự án bồi thường, hỗ trợ và tái định cư.</t>
  </si>
  <si>
    <t>LUC: 0,007ha; DGT</t>
  </si>
  <si>
    <t xml:space="preserve">DQP: 13,67 ha; TIN: 0,02; </t>
  </si>
  <si>
    <t>Tổng: 4 công trình, dự án</t>
  </si>
  <si>
    <t>Dự án  đầu  tư xây dựng và kinh doanh hạ tầng kỹ thuật Khu công nghiêp Phú Bài giai đoạn IV, đợt 1</t>
  </si>
  <si>
    <t>Bãi chôn lấp rác dự phòng Phú Sơn</t>
  </si>
  <si>
    <t>RPH: 5.38 ha</t>
  </si>
  <si>
    <t xml:space="preserve">Nghị quyết 14/NQ-HĐND ngày 13/11/2020 của Hội đồng nhân dân tỉnh Thừa Thiên Huế về chủ trương đầu tư dự án Bãi chôn lấp rác dự phòng Phú Sơn;
Thông báo số 405/TB-SKHĐT ngày 08/02/2021 của Sở kế hoạch và Đầu tư về việc giao kế hoạch đầu tư vốn ngân sách nhà nước năm 2021 ( các dự án chuẩn bị đầu tư), nguồn vốn: ngân sách tỉnh quản lý. </t>
  </si>
  <si>
    <t>Tổng: 17 công trình, dự án</t>
  </si>
  <si>
    <t>UBND phường Thủy Châu</t>
  </si>
  <si>
    <t>Công văn số 1565/UBND-NĐ ngày 20/3/2019 của UBND tỉnh  về việc triển khai công tác giải phóng mặt bằng phục vụ xây dựng đoạn tuyến cao tốc Cam Lộ - La Sơn.</t>
  </si>
  <si>
    <t>LUC:0,4 ha , BHK, BCS, DTL</t>
  </si>
  <si>
    <t>LUC: 0,4 ha BHK, BCS, DTL</t>
  </si>
  <si>
    <t>Quyết định số 3168/QĐ - UBND ngày 27/10/2017 của UBND thị xã Hương Thủy về việc phê duyệt báo cáo kinh tế kỹ thuật đầu tư xây dựng công trình Đường cấp phối D3 khu quy hoạch Trung tâm xã Thủy Tân giai đoạn 2.</t>
  </si>
  <si>
    <t>Quyết định số 1744/QĐ-UBND ngày 21/5/2021 của UBND thị xã Hương Thủy về việc phê duyệt Báo cáo kinh tế kỹ thuật đầu tư xây dựng công trình Đường giao thông số 4, xã Thủy Thanh.</t>
  </si>
  <si>
    <t>Nghị quyết số 20/NQ-HĐND ngày 30/7/2021 của Hội đồng nhân dân xã Thủy Thanh về phê duyệt chủ trương đầu tư Công trình Trung tâm sinh hoạt cộng đồng thôn Thanh Thủy</t>
  </si>
  <si>
    <t>Quyết định số 3218/QĐ-UBND ngày 30/10/2019 của UBND thị xã Hương Thủy về việc phê duyệt báo cáo KTKT công trình Kè chống sạt lở bờ sông Vực (cầu đường sắt đến cầu Kênh);
Nghị quyết số 23/NQ-HĐND ngày 12/3/2021 của HĐND thị xã Hương Thủy  về phê duyệt điều chỉnh chủ trương đầu tư công trình Kè chống sạt lở bờ sông Vực (cầu đường sắt đến cầu Kênh).</t>
  </si>
  <si>
    <t>Thuộc tờ BĐ 32 phường Thủy Phương, tờ BĐ 12 phường Thủy Châu</t>
  </si>
  <si>
    <t>ODT; CLN; SON; TIN</t>
  </si>
  <si>
    <t>Thuộc tờ BĐ số 04, 09, 10 phường Phú Bài; tờ BĐ số 24 phường Thủy Châu</t>
  </si>
  <si>
    <t>ODT; CLN; BHK ;DTL; DGT</t>
  </si>
  <si>
    <t>Thuộc tờ BĐ số 31, 32, 37, 38</t>
  </si>
  <si>
    <t>ODT; CLN; DGT; NTD</t>
  </si>
  <si>
    <t xml:space="preserve">ODT; CLN; DGT; TIN; </t>
  </si>
  <si>
    <t>Thuộc tờ BĐ số 32</t>
  </si>
  <si>
    <t>BCS; SON; CLN; ONT; DGT</t>
  </si>
  <si>
    <t>Thuộc tờ BĐ số 09, 10 phường Thủy Lương;  tờ BĐ số 7, 13, 20 phường Phú Bài</t>
  </si>
  <si>
    <t>LUC: 1,0 ha; ODT; CLN; BCS; DGT; DTL; NTD</t>
  </si>
  <si>
    <t>LUC: 4,0 ha; BCS; DGT; DTL</t>
  </si>
  <si>
    <t>LUC: 0,4 ha; BCS</t>
  </si>
  <si>
    <t>Nghị quyết số 20/NQ-HĐND ngày 30/7/2021 của Hội đồng nhân dân xã Thủy Thanh về phê duyệt chủ trương đầu tư Công trình Trung tâm sinh hoạt cộng đồng thôn Thanh Thủy.</t>
  </si>
  <si>
    <t>Thuộc tờ BĐ số 2,5,9</t>
  </si>
  <si>
    <t>LUC: 0,3 ha; DGT; DTL; ONT; CLN; NTS</t>
  </si>
  <si>
    <t>Công văn số 738/UBND-GT ngày 23/01/2021 của UBND tỉnh về việc thống nhất phương án tiếp nhận tài trợ tuyến đường đi vào Khu quần thể sân golf Thủy Dương, thị xã Hương Thủy.
Nghị quyết số 03/NQ-HĐND ngày 12/03/2021 của Hội đồng nhân dân thị xã Hương Thủy về phê duyệt chủ trương đầu tư công trình Đường vào Khu quần thể sân Golf Thủy Dương, thị xã Hương Thủy.</t>
  </si>
  <si>
    <t>BCS; RSX</t>
  </si>
  <si>
    <t>Nút giao thông đường 2-9 và đường Nguyễn Tất Thành</t>
  </si>
  <si>
    <t>TSC: 0,035 ha; DGD: 0,230 ha; ODT: 0,1235; DVH: 0,0547 ha; DGT: 0,3700; TON: 0,0205 ha</t>
  </si>
  <si>
    <t>Quyết định số 352/QĐ-UBND ngày 8/2/2021 của UBND tỉnh Thừa Thiên Huế về việc phê duyệt chủ trương đầu tư công trình Nút giao thông đường 2-9 và đường Nguyễn Tất Thành.</t>
  </si>
  <si>
    <t>Đang trình bổ sung KHSDĐ 2021</t>
  </si>
  <si>
    <t xml:space="preserve">Giao đất Tôn giáo </t>
  </si>
  <si>
    <t>TSC: 0,003 ha; DGD: 0,3321 ha; DVH: 0,1922 ha; DGT: 0,1493 ha</t>
  </si>
  <si>
    <t>Công văn số 173/UBND-ĐC ngày 28/7/2021 về việc phối hợp thực hiện hướng dẫn thu hồi và giao đất tôn giáo.</t>
  </si>
  <si>
    <t>Đường Tôn Thất Sơn từ Quốc lộ 1A - Trưng Nữ Vương (phần bổ sung)</t>
  </si>
  <si>
    <t>Quyết định số 150/QĐ-UBND ngày 15/01/2021 của UBND thị xã Hương Thuỷ về việc phê duyệt điều chỉnh Báo cáo kinh tế kỹ thuật đầu tư xây dựng công trình Đường Tôn Thất Sơn (QL1A-Trưng Nữ Vương) - lần 2;
Quyết định số 809/QĐ-UBND ngày 15/3/2021 của UBND thị xã Hương Thủy về việc chuyển nguồn ngân sách năm 2020 sang năm 2021 tiếp tục thực hiện.</t>
  </si>
  <si>
    <t>Hạ tầng kỹ thuật khu dân cư đường Quang Trung – Phù Nam giai đoạn 2 (phần bổ sung)</t>
  </si>
  <si>
    <t>Quyết định số 148/QĐ-UBND ngày 15/01/2021 của UBND thị xã Hương Thuỷ về  việc phê duyệt điều chỉnh Báo cáo kinh tế kỹ thuật đầu tư xây dựng công trình HTKT khu dân cư đường Quang Trung – Phù Nam giai đoạn 2 (lần 2);
Quyết định số 809/QĐ-UBND ngày 15/3/2021 của UBND thị xã Hương Thủy về việc chuyển nguồn ngân sách năm 2020 sang năm 2021 tiếp tục thực hiện.</t>
  </si>
  <si>
    <t>Đường Lê Thanh Nghị (đoạn Quốc lộ1A-Trưng Nữ Vương)</t>
  </si>
  <si>
    <t>Nghị quyết số 22/NQ-HĐND ngày 12/3/2021 của HĐND thị xã Hương Thủy về phê duyệt chủ trương đầu tư công trình Đường Lê Thanh Nghị (đoạn QL1A-Trưng Nữ Vương);
Quyết định số 7269/QĐ-UBND ngày 20/7/2021 của UBND thị xã Hương Thuỷ về việc phê duyệt dự án đầu tư xây dựng Đường Lê Thanh Nghị (đoạn QL1A - Trưng Nữ Vương);
Quyết định số 2191/QĐ-UBND ngày 21/6/2021 của UBND thị xã Hương Thuỷ về việc phê duyệt phân bổ kinh phí từ nguồn vượt thu tiền sử dụng đất và tiết kiệm chi XDCB năm 2019, năm 2020 chuyển nguồn sang năm 2021.</t>
  </si>
  <si>
    <t>Nâng cấp tuyến đường nội đồng đến cầu Kênh, phường Thủy Châu</t>
  </si>
  <si>
    <t>Quyết định số 1660/QĐ-UBND ngày 09/7/2021  của UBND thị xã Hương Thuỷ về việc phê duyệt phê duyệt báo cáo kinh tế kỹ thuật đầu tư xây dựng và kế hoạch lựa chọn nhà thầu công trình Nâng cấp tuyết đường nội đồng đến cầu Kênh, phường Thủy Châu;
Thông báo số 2272/TB-SKHĐT ngày 15/7/2021 của Sở Kế hoạch và Đầu tư về việc phân bổ kinh phí khắc phục hậu quả thiên tai năm 2020 (đợt 2)</t>
  </si>
  <si>
    <t>Nghị quyết số 67/NQ-HĐND ngày 10/11/2020 của HĐND thị xã Hương Thủy về phê duyệt chủ trương đầu tư công trình Nâng cấp mở rộng đường và mương thoát nước kiệt 747 Nguyễn Tất Thành, phường Thủy Châu;
Quyết định số 373/QĐ-UBND ngày 29/01/2021 của UBND thị xã Hương Thuỷ về việc phê duyệt Báo cáo kinh tế kỹ thuật đầu tư xây dựng công trình Nâng cấp mở rộng đường và mương thoát nước kiệt 747 Nguyễn Tất Thành, phường Thủy Châu;
Thông báo số 33/TB-TCKH ngày 05/01/2021 của Phòng Tài chính - Kế hoạch thị xã Hương Thủy về việc giao kế hoạch vốn năm 2021 nguồn thu tiền sử dụng đất và nguồn vốn ngân sách tỉnh ủy quyền.</t>
  </si>
  <si>
    <t>Nghị quyết số 25/NQ-HĐND ngày 10/11/2020 của HĐND thị xã Hương Thủy về phê duyệt chủ trương đầu tư công trình Hạ tầng kỹ thuật Khu dân cư Phù Nam (Cây Sen)
Quyết định số 1306/QĐ-UBND ngày 23/04/2021 của UBND thị xã Hương Thủy về việc phê duyệt Báo cáo kinh tế kỹ thuật đầu tư xây dựng công trình HTKT Khu dân cư Phù Nam (Cây Sen);
Thông báo số 33/TB-TCKH ngày 05/01/2021 của Phòng Tài chính - Kế hoạch thị xã Hương Thủy về việc giao kế hoạch vốn năm 2021 nguồn thu tiền sử dụng đất và nguồn vốn ngân sách tỉnh ủy quyền.</t>
  </si>
  <si>
    <t>Nghị quyết số 25/NQ-HĐND ngày 10/11/2020 của Hội đồng nhân dân thị xã Hương Thủy về việc phê duyệt chủ trương đầu tư công trình Hạ tầng kỹ thuật Khu dân cư Phù Nam (Cây Sen).
Quyết định số 1306/QĐ-UBND ngày 23/04/2021 của UBND thị xã Hương Thủy về việc phê duyệt Báo cáo kinh tế kỹ thuật đầu tư xây dựng công trình HTKT Khu dân cư Phù Nam (Cây Sen);
Thông báo số 33/TB-TCKH ngày 05/01/2021 của Phòng Tài chính - Kế hoạch thị xã Hương Thủy về việc giao kế hoạch vốn năm 2021 nguồn thu tiền sử dụng đất và nguồn vốn ngân sách tỉnh ủy quyền.</t>
  </si>
  <si>
    <t>Trường Mầm non Nắng Hồng cơ sở chính; Hạng mục: 06 phòng học, hàng rào, sân, nhà bảo vệ, nhà xe</t>
  </si>
  <si>
    <t>Nghị quyết số 35/QĐ-UBND ngày 10 tháng 11 năm 2020 của HĐND thị xã Hương Thủy về việc phê duyệt chủ trương đầu tư công trình Trường Mầm non Nắng Hồng cơ sở chính; Hạng mục: 06 phòng học, hàng rào, sân, nhà bảo vệ, nhà xe;
Thông báo số 33/TB-TCKH ngày 05/01/2021 của Phòng Tài chính Kế hoạch thị xã Hương Thủy về việc giao kế hoạch vốn năm 2021 nguồn thu tiền sử dụng đất và nguồn vốn ngân sách tỉnh ủy quyền.</t>
  </si>
  <si>
    <t>Nghị quyết số 15/NQ-HĐND ngày 12/3/2021 của HĐND thị xã Hương Thủy về phê duyệt chủ trương đầu tư công trình Trường Mầm non Thủy Lương; hạng mục: 04 phòng học, thiết bị;
Quyết định số 2191/QĐ-UBND ngày 21/6/2021 của UBND thị xã Hương Thuỷ về việc phê duyệt phân bổ kinh phí từ nguồn vượt thu tiền sử dụng đất và tiết kiệm chi XDCB năm 2019, năm 2020 chuyển nguồn sang năm 2021.</t>
  </si>
  <si>
    <t>Hạ tầng kỹ thuật khu xen cư đường Hoàng Phan Thái phường Thủy Lương</t>
  </si>
  <si>
    <t>Trường Mầm non Thủy Lương hạng mục: 04 phòng học, thiết bị</t>
  </si>
  <si>
    <t>Nghị quyết số 08/NQ-HĐND ngày 12/3/2021 của HĐND thị xã Hương Thủy về phê duyệt chủ trương đầu tư công trình HTKT Khu xen cư đường Hoàng Phan Thái phường Thủy Lương;
Quyết định số 2191/QĐ-UBND ngày 21/6/2021 của UBND thị xã Hương Thuỷ về việc phê duyệt phân bổ kinh phí từ nguồn vượt thu tiền sử dụng đất và tiết kiệm chi XDCB năm 2019, năm 2020 chuyển nguồn sang năm 2021.</t>
  </si>
  <si>
    <t>Hạ tầng kỹ thuật khu dân cư tổ 7 phường Thủy Lương (Phần bổ sung)</t>
  </si>
  <si>
    <t>LUC: 0,25 ha</t>
  </si>
  <si>
    <t>Thuộc tờ BĐ số 05,12</t>
  </si>
  <si>
    <t>Nghị quyết số 22/QĐ-UBND ngày 10 tháng 11 năm 2020 của HĐND thị xã Hương Thủy về việc phê duyệt chủ trương đầu tư công trình HTKT Khu dân cư tổ 7 phường Thủy Lương;
Quyết định số 761/QĐ-UBND ngày 09 tháng 3 năm 2021 của UBND thị xã Hương Thủy về việc phê duyệt Báo cáo kinh tế kỹ thuật đầu tư xây dựng công trình HTKT Khu dân cư tổ 7 phường Thủy Lương.</t>
  </si>
  <si>
    <t>Nâng cấp, mở rộng đường tỉnh lộ 10E (đoạn Km0+900-Km1+500)</t>
  </si>
  <si>
    <t>LUC: 0,015 ha</t>
  </si>
  <si>
    <t>Quyết định số 616/QĐ-UBND ngày 20/4/2021 của Sở GTVT tỉnh Thừa Thiên Huế về việc phê duyệt Báo cáo kinh tế kỹ thuật công trình: Sửa chữa hư hỏng nền, mặt đường Km0+900 – Km1+500 đường tỉnh 10E; Km1+300 – Km2+100 đường tỉnh 2; Km6+400 – Km8+000 đường tỉnh 25;
Quyết định số 7452/QĐ-UBND ngày 04/8/2021 của UBND thị xã Hương Thủy về việc phê duyệt dự án bồi thường, hỗ trợ và tái định cư khi Nhà nước thu hồi đất để thực hiện dự án Nâng cấp, mở rộng đường tỉnh lộ 10E (đoạn Km0+900-Km1+500) tại phường Thủy Lương, thị xã Hương Thủy.</t>
  </si>
  <si>
    <t>Đường trung tâm xã Thủy Tân (dự án LRAMP)</t>
  </si>
  <si>
    <t>Phường Thủy Lương - xã Thủy Tân</t>
  </si>
  <si>
    <t>LUC: 0,64 ha</t>
  </si>
  <si>
    <t>Quyết định số 716/QĐ-UBND ngày 17/3/2020 của UBND tỉnh Thừa Thiên Huế về việc phê duyệt danh mục các tuyến đường thuộc kế hoạch năm thứ ba, hợp phần khôi phục cải tạo đường địa phương (dự án LRAMP);
Quyết định số 7489/QĐ-UBND ngày 06/8/2021 của UBND thị xã Hương Thủy về việc phê duyệt dự án bồi thường, hỗ trợ và tái định cư khi Nhà nước thu hồi đất để thực hiện dự án Đường Trung tâm xã Thủy Tân (dự án LRAMP) tại phường Thủy Lương và xã Thủy Tân, thị xã Hương Thủy.</t>
  </si>
  <si>
    <t>Nâng cấp, mở rộng Kiệt 303 Nguyễn Tất Thành</t>
  </si>
  <si>
    <t>Nghị quyết số 54/QĐ-UBND ngày 26 tháng 07 năm 2021 của HĐND thị xã Hương Thủy về việc phê duyệt điều chỉnh chủ trương đầu tư dự án Nâng cấp, mở rộng Kiệt 303 Nguyễn Tất Thành;
Quyết định số 761/QĐ-UBND ngày 06 tháng 9 năm 2021 của UBND thị xã Hương Thủy về việc phê duyệt dự án Nâng cấp, mở rộng Kiệt 303 Nguyễn Tất Thành;
Quyết định số 7832/QĐ-UBND ngày 01/9/2020 của UBND thị xã Hương Thủy về việc phân bổ tiền sử dụng đất từ nguồn thu năm 2021 cho các công trình xây dựng cơ bản  (đợt 2).</t>
  </si>
  <si>
    <t>Đang giải phóng mặt bằng</t>
  </si>
  <si>
    <t>LUC: 0,2 ha</t>
  </si>
  <si>
    <t>Dự án xây dựng kinh doanh kết cấu hạ tầng Khu công nghiệp Phú Bài giai đoạn IV - đợt 2 (Dự án Đầu tư xây dựng và kinh doanh kết cấu hạ tầng kỹ thuật khu công nghiệp Gilimex )</t>
  </si>
  <si>
    <t>LUC: 1.12 ha, CLN, DGT, DTL, DGD, RSX, BCS, MNC, NTS, SON</t>
  </si>
  <si>
    <t>Quyết định số 319/QĐ-TTg ngày 10/3/2021 của Thủ tướng Chính phủ về việc chủ trương đầu tư dự án Đầu tư xây dựng và kinh doanh kết cấu hạ tầng kỹ thuật khu công nghiệp Gilimex.</t>
  </si>
  <si>
    <t xml:space="preserve">Bổ sung kế hoạch 2021
đã cho thuê đất  84,159 ha còn lại 1,7 ha </t>
  </si>
  <si>
    <t>Dự án xây dựng kinh doanh kết cấu hạ tầng Khu công nghiệp Phú Bài ggiai đoạn III  (Dự án Đầu tư xây dựng và kinh doanh kết cấu hạ tầng kỹ thuật khu công nghiệp Gilimex )</t>
  </si>
  <si>
    <t>Dự án xây dựng kinh doanh kết cấu hạ tầng Khu công nghiệp Phú Bài giai đoạn III  (Dự án Đầu tư xây dựng và kinh doanh kết cấu hạ tầng kỹ thuật khu công nghiệp Gilimex )</t>
  </si>
  <si>
    <t xml:space="preserve">Quyết định số 319/QĐ-TTg ngày 10/3/2021 của Thủ tướng Chính phủ về việc chủ trương đầu tư dự án Đầu tư xây dựng và kinh doanh kết cấu hạ tầng kỹ thuật khu công nghiệp Gilimex. </t>
  </si>
  <si>
    <t>LUC: 1,12 ha, CLN, DTL, DGD, RSX, BCS, MNC, NTS</t>
  </si>
  <si>
    <t>LUC: 0,0045ha; RSX, BHK, ODT</t>
  </si>
  <si>
    <t>Công trình, dự án do Hội đồng nhân dân tỉnh chấp thuận mà phải thu hồi đất theo Nghị quyết số .../NQ-HĐND tỉnh, ngày ..../..../2021</t>
  </si>
  <si>
    <t>Công trình, dự án do Hội đồng nhân dân tỉnh chấp thuận mà phải chuyển mục đích sử dụng đất trồng lúa, đất rừng phòng hộ,  đất rừng đặc dụng  theo Nghị quyết số .../NQ HĐND tỉnh, ngày .../.../2021.</t>
  </si>
  <si>
    <t>DGT, BCS, CLN, ONT, RSX</t>
  </si>
  <si>
    <t>Đề nghị phường bổ sung căn cứ pháp lý</t>
  </si>
  <si>
    <t>Thông báo số 232/TB-UBND ngày 26/5/2021 của UBND tỉnh TT-Huế về Kết luận của đồng chí Nguyễn Văn Phương phó chủ tịch UBND tỉnh tại cuộc họp nghe báo cáo giải quyết vướng mắc về giải phóng mặt bằng và phương án đầu tư chuyển tiếp đối với dự án Đường Quang Trung.</t>
  </si>
  <si>
    <t>Xây mới nhà vệ sinh học sinh Trường Tiểu học Dạ Lê, Sơn nhà 8 phòng học cở sở chính; san nền, hàng rào cơ sở lẻ</t>
  </si>
  <si>
    <t>Đăng ký năm 2019, do đang thực hiện xin chuyển sang  2022</t>
  </si>
  <si>
    <t>Đăng ký  năm 2019, đã có quyết định thu hồi đất xin chuyển sang đăng ký năm 2022</t>
  </si>
  <si>
    <t>Mở rộng tuyến đường Thủy Phù - Phú Sơn</t>
  </si>
  <si>
    <t>LUC: 0,20 ha</t>
  </si>
  <si>
    <t>Phòng Kinh tế</t>
  </si>
  <si>
    <t>Mở rộng đường từ Nghĩa trang liệt sĩ đến trường Mầm non số 1 xã Thủy Thanh</t>
  </si>
  <si>
    <t>Quyết định số 2231/QĐ-UBND ngày 23/6/2021 của UBND thị xã Hương Thủy về việc phê duyệt báo cáo kinh tế kỹ thuật đầu tư xây dựng công trình Mở rộng đường từ Nghĩa trang liệt sĩ đến trường Mầm non số 1 xã Thủy Thanh.</t>
  </si>
  <si>
    <t>Khu xen cư thôn Thanh Thủy Chánh, xã Thủy Thanh</t>
  </si>
  <si>
    <t>LUC: 0,21ha</t>
  </si>
  <si>
    <t>Quyết định số 228a ngày 14/12/2020 của UBND xã Thủy Thanh về việc phê duyệt báo cáo kinh tế kỹ thuật đầu tư xây dựng công trình Khu xen cư thôn Thanh Thủy Chánh, xã Thủy Thanh.</t>
  </si>
  <si>
    <t>Quy hoạch khu dịch vụ logistics tại khu đất chỉnh trang thuộc quy hoạch khu công nghiệp Phú Bài</t>
  </si>
  <si>
    <t>Kế hoạch số 159KH-UBND ngày 20/4/2021 của UBND tỉnh về phát triển dịch vụ logistics trên địa bàn tỉnh giai đoạn 2021- 2025.</t>
  </si>
  <si>
    <t>Tổng: 06 công trình, dự án</t>
  </si>
  <si>
    <t>LUC: 1,0 ha, ODT, CLN, BHK, DGT</t>
  </si>
  <si>
    <t>Đường bê tông từ ông Nghị đến Bàu Họ thôn 1B</t>
  </si>
  <si>
    <t>Quyết định 1663/QĐ-UBND ngày 14/3/2021 về việc phê duyệt báo cáo kinh tế kỹ thuật đầu tư xây dựng công trình Đường  bê tông từ ông Nghị đến Bàu Họ thôn 1B.</t>
  </si>
  <si>
    <t>Thuộc tờ BĐ số 09</t>
  </si>
  <si>
    <t>CLN; BHK; ONT; DTL; DGT</t>
  </si>
  <si>
    <t>Thuộc tờ BĐ số 23,24</t>
  </si>
  <si>
    <t>Thuộc tờ BĐ số 38; 42; 43; 54; 55</t>
  </si>
  <si>
    <t>LUC: 3,00 ha; DGT; DTL</t>
  </si>
  <si>
    <t>Tuyến đường vào các cơ quan quân khu và đại đội trực thuộc bộ chỉ huy quân sự tỉnh
(Đường vào khu quân sự, quân khu 4 và Bộ chỉ huy quân sự tỉnh)</t>
  </si>
  <si>
    <t>Công văn số 5987/UBND- XDCB ngày 10/7/2021 của UBND tỉnh Thừa Thiên Huế  về việc hoàn thiện thủ tục đầu tư dự án dự kiến bố trí kế hoạch đầu tư công trung hạn giai đoạn 2021-2025.</t>
  </si>
  <si>
    <t>Dự án kêu gọi đầu tư</t>
  </si>
  <si>
    <t>Công trình, dự án liêm huyện</t>
  </si>
  <si>
    <t>Tổng công trinh, dự án: 40</t>
  </si>
  <si>
    <t>LUC: 1,4 ha; DGT; DTL</t>
  </si>
  <si>
    <t>Thuộc tờ BĐ số 04; 05</t>
  </si>
  <si>
    <t>ONT; CLN; BHK; NTS; NTD; DGT; DTL; RSX</t>
  </si>
  <si>
    <t>Thuộc tờ BĐ số 08; 09; 21; 22</t>
  </si>
  <si>
    <t>Quyết định số 2253/QĐ-UBND ngày 31/10/2011 của UBND tỉnh Thừa Thiên Huế về việc phê duyệt dự án đầu tư xây dựng Nghĩa trang nhân dân phía Nam (mới);
Quyết định số 1133/QĐ-UBND ngày 14/6/2013 của UBND tỉnh Thừa Thiên Huế về việc phê duyệt và điều chỉnh dự án đầu tư kế hoạch đấu thầu công trình Nghĩa trang nhân dân phía Nam (mới), xã Thủy Phù, thị xã Hương Thủy, tỉnh Thừa Thiên Huế;
Công văn số 740/UBND-KN ngày 30/01/2018 của UBND tỉnh về việc các hộ bị ảnh hưởng bởi Nghĩa trang Nhân dân phía Nam;
Công văn 1337/UBND-HTKT ngày 05/3/2018 và công văn số 5998/UBND-XDHT ngày 15/8/2015 của UBND tỉnh Thừa Thiên Huế về việc điều chỉnh dự án Nghĩa trang nhân dân phía Nam (mới).</t>
  </si>
  <si>
    <t>Thuộc tờ BĐ 1 tỷ lệ 10000</t>
  </si>
  <si>
    <t>Trạm biến áp 110KV KCN Phú Bài 2 và đầu nối</t>
  </si>
  <si>
    <t>Tổng: 20 công trình, dự án</t>
  </si>
  <si>
    <t>Tổng: 19 công trình, dự án</t>
  </si>
  <si>
    <t>Quyết định số 3243/QĐ-UBND ngày 31/10/2019 của UBND thị xã Hương Thủy về việc phê duyệt báo cáo kinh tế kỹ thuật đầu tư xây dựng công trình  Hạ tầng kỹ thuật khu quy hoạch Trung tâm xã Thủy Thanh (giai đoạn 2).</t>
  </si>
  <si>
    <t>Hạ tầng kỹ thuật khu dân cư trung tâm xã Thủy Thanh (giai đoạn 2)</t>
  </si>
  <si>
    <t xml:space="preserve">Quyết định số 3245/QĐ - UBND ngày 31/10/2019 của UBND thị xã Hương Thủy về việc phê duyệt báo cáo kinh tế kỹ thuật đầu tư xây dựng công trình Hạ tầng kỹ thuật các khu xen ghép xã Thủy Thanh. </t>
  </si>
  <si>
    <t>Tổng: 15 công trình, dự án</t>
  </si>
  <si>
    <t>Tổng: 31 công trình, dự án</t>
  </si>
  <si>
    <t>Nghị quyết số 129/NQ-HĐND ngày 13/11/2020 của Hội đồng nhân dân tỉnh Thừa Thiên Huế về việc phê duyệt chủ trương đầu tư dự án Kè chống sạt lở hai bờ sông Phù Bài, thị xã Hương Thủy.</t>
  </si>
  <si>
    <t xml:space="preserve">
Tiểu dự án giải phóng mặt bằng, tái định cư Dự án thành phần đầu tư xây dựng đoạn Cam Lộ - La Sơn (thuộc địa phận tỉnh Thừa Thiên Huế), (Khu TĐC xã Phú Sơn)</t>
  </si>
  <si>
    <r>
      <t xml:space="preserve">Quyết định số 2222/QĐ-UBND ngày 11/9/2019 của UBND tỉnh Thừa Thiên Huế về việc phê duyệt chủ trương đầu tư công trình Khu TĐC xã Phú Sơn;
</t>
    </r>
    <r>
      <rPr>
        <sz val="12"/>
        <rFont val="Times New Roman"/>
        <family val="1"/>
      </rPr>
      <t xml:space="preserve">Quyết định 2037/QĐ-UBND ngày 23/08/2019 của UBND tỉnh về việc phê duyệt bổ sung kế hoạch sử dụng đất năm 2019 của thị xã Hương Thủy. </t>
    </r>
  </si>
  <si>
    <t>Hạ tầng kỹ thuật khu dân cư xen ghép đường Đinh Lễ Phú Bài</t>
  </si>
  <si>
    <t>Công văn số 2881/UBND - XD ngày 26/4/2018 của UBND tỉnh Thừa Thiên Huế về việc thống nhất vị trí khu đất xây dựng Nhà giao dịch VNPT Hương Thủy
Báo cáo số 56/BC-UBND ngày 04/4/2018 của UBND thị xã Hương Thủy về nội dung liên quan vị trí xây dựng Nhà giao dịch VNPT Trung tâm Viễn thông Hương Thủy.</t>
  </si>
  <si>
    <t>Thuộc tờ BĐ số 10 thửa đất số 09, 853, 844</t>
  </si>
  <si>
    <t>CLN, BCS, NTD</t>
  </si>
  <si>
    <t>Xây dựng Nhà giao dịch VNPT Trung tâm Viễn thông Hương Thủy</t>
  </si>
  <si>
    <t>chuyển 2019 sang</t>
  </si>
  <si>
    <t>Tổng: 34 công trình, dự án</t>
  </si>
  <si>
    <t>LUC: 4,9ha</t>
  </si>
  <si>
    <t>LUC: 4,24 ha</t>
  </si>
  <si>
    <t>Nghị quyết số 99/NQ-HĐND của HĐND tỉnh Thừa Thiên Huế  ngày 13/11/2020 về chủ trương đầu tư dự án Nâng cấp, mở rộng Đường tỉnh 1 (đoạn từ đường Trường Chinh về cầu Ngói Thanh Toàn), thị xã Hương Thủy, tỉnh Thừa Thiên Huế.</t>
  </si>
  <si>
    <t>Tổng: 63 công trình, dự án</t>
  </si>
  <si>
    <t>Nghị quyết số 174/NQ-HĐND ngày 23/12/2020 của HĐND tỉnh về chủ trương đầu tư dự án đường Tố Hữu nối dài đi sân bay Phú Bài;
Thông báo số 405/TB-SKHĐT ngày 08/02/2021 của Sở Kế hoạch và Đầu tư về việc giao kế hoạch đầu tư vốn ngân sách nhà nước năm 2021 (các dự án chuẩn bị đầu tư), nguồn vốn ngân sách tỉnh quản lý.</t>
  </si>
  <si>
    <t>Quyết định số 2433/QĐ-UBND ngày 18/9/2020 của UBND tỉnh Thừa Thiên Huế về việc phê duyệt dự án Hạ tầng kỹ thuật khu đất phường Thủy Dương, thị xã Hương Thủy để thực hiện dự án trọng điểm của tỉnh;
Nghị quyết số 62/NQ-HĐND ngày 19/6/2020 của HĐND tỉnh về điều chỉnh chủ trương đầu tư dự án San nền khu đất phường Thủy Dương, thị xã Hương Thủy.</t>
  </si>
  <si>
    <t xml:space="preserve"> Nghị quyết số 05/NQ-HĐND ngày 26/02/2021 của Hội đồng nhân dân tỉnh về việc chủ trương đầu tư dự án Hạ tầng kỹ thuật khu dân cư OTT4 thuộc khu E - đô thị mới An Vân Dương.</t>
  </si>
  <si>
    <t>Nghị quyết số 08/NQ-HĐND ngày 26/02/2021 của Hội đồng nhân dân tỉnh về việc chủ trương đầu tư dự án Hạ tầng kỹ thuật khu dân cư OTT8, OTT9, khu dịch vụ DV1 và cây xanh CX4 thuộc khu E - đô thị mới An Vân Dương.</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</si>
</sst>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_(* #.##0.0_);_(* \(#.##0.0\);_(* &quot;-&quot;??_);_(@_)"/>
    <numFmt numFmtId="180" formatCode="_(* #.##0._);_(* \(#.##0.\);_(* &quot;-&quot;??_);_(@_)"/>
    <numFmt numFmtId="181" formatCode="_(* #.##._);_(* \(#.##.\);_(* &quot;-&quot;??_);_(@_ⴆ"/>
    <numFmt numFmtId="182" formatCode="_(* #.#._);_(* \(#.#.\);_(* &quot;-&quot;??_);_(@_ⴆ"/>
    <numFmt numFmtId="183" formatCode="_(* #.;_(* \(#.;_(* &quot;-&quot;??_);_(@_ⴆ"/>
    <numFmt numFmtId="184" formatCode="_(* #.##0.00_);_(* \(#.##0.00\);_(* &quot;-&quot;??_);_(@_)"/>
    <numFmt numFmtId="185" formatCode="_(* #.###._);_(* \(#.###.\);_(* &quot;-&quot;??_);_(@_ⴆ"/>
    <numFmt numFmtId="186" formatCode="_(* #.####._);_(* \(#.####.\);_(* &quot;-&quot;??_);_(@_ⴆ"/>
    <numFmt numFmtId="187" formatCode="_(* #.#####._);_(* \(#.#####.\);_(* &quot;-&quot;??_);_(@_ⴆ"/>
    <numFmt numFmtId="188" formatCode="_(* #,##0.000_);_(* \(#,##0.000\);_(* &quot;-&quot;???_);_(@_)"/>
    <numFmt numFmtId="189" formatCode="_(* #,##0.0000_);_(* \(#,##0.0000\);_(* &quot;-&quot;????_);_(@_)"/>
    <numFmt numFmtId="190" formatCode="0_);\(0\)"/>
    <numFmt numFmtId="191" formatCode="_(* #,##0.000_);_(* \(#,##0.000\);_(* &quot;-&quot;??_);_(@_)"/>
    <numFmt numFmtId="192" formatCode="0.0%"/>
    <numFmt numFmtId="193" formatCode="#,##0.0"/>
    <numFmt numFmtId="194" formatCode="0.000"/>
    <numFmt numFmtId="195" formatCode="0.0000"/>
    <numFmt numFmtId="196" formatCode="00000"/>
    <numFmt numFmtId="197" formatCode="0.000000"/>
    <numFmt numFmtId="198" formatCode="0.00000"/>
    <numFmt numFmtId="199" formatCode="#,##0.00\ &quot;₫&quot;"/>
    <numFmt numFmtId="200" formatCode="_(* #,##0.0000_);_(* \(#,##0.0000\);_(* &quot;-&quot;??_);_(@_)"/>
    <numFmt numFmtId="201" formatCode="_(* #,##0.00000_);_(* \(#,##0.00000\);_(* &quot;-&quot;??_);_(@_)"/>
    <numFmt numFmtId="202" formatCode="_(* #,##0.000000_);_(* \(#,##0.000000\);_(* &quot;-&quot;??_);_(@_)"/>
    <numFmt numFmtId="203" formatCode="_(* #,##0.0000000_);_(* \(#,##0.0000000\);_(* &quot;-&quot;??_);_(@_)"/>
    <numFmt numFmtId="204" formatCode="_(* #,##0.00000000_);_(* \(#,##0.00000000\);_(* &quot;-&quot;??_);_(@_)"/>
    <numFmt numFmtId="205" formatCode="_-* #,##0.000\ _₫_-;\-* #,##0.000\ _₫_-;_-* &quot;-&quot;???\ _₫_-;_-@_-"/>
    <numFmt numFmtId="206" formatCode="#,##0.00\ _₫"/>
    <numFmt numFmtId="207" formatCode="#,##0.000"/>
    <numFmt numFmtId="208" formatCode="#,##0.00;[Red]#,##0.00"/>
    <numFmt numFmtId="209" formatCode="#,##0.0000_);\(#,##0.0000\)"/>
    <numFmt numFmtId="210" formatCode="#,##0.000_);\(#,##0.000\)"/>
    <numFmt numFmtId="211" formatCode="_(* #,##0.000_);_(* \(#,##0.000\);_(* &quot;-&quot;????_);_(@_)"/>
    <numFmt numFmtId="212" formatCode="_(* #,##0.00_);_(* \(#,##0.00\);_(* &quot;-&quot;????_);_(@_)"/>
    <numFmt numFmtId="213" formatCode="[$-409]dddd\,\ mmmm\ d\,\ yyyy"/>
    <numFmt numFmtId="214" formatCode="[$-409]h:mm:ss\ AM/PM"/>
    <numFmt numFmtId="215" formatCode="&quot;$&quot;#,##0.0"/>
  </numFmts>
  <fonts count="91">
    <font>
      <sz val="11"/>
      <color theme="1"/>
      <name val="Calibri"/>
      <family val="2"/>
    </font>
    <font>
      <sz val="11"/>
      <color indexed="8"/>
      <name val="Calibri"/>
      <family val="2"/>
    </font>
    <font>
      <sz val="10"/>
      <name val="Arial"/>
      <family val="2"/>
    </font>
    <font>
      <sz val="12"/>
      <name val="Times New Roman"/>
      <family val="1"/>
    </font>
    <font>
      <sz val="11"/>
      <color indexed="8"/>
      <name val="Arial"/>
      <family val="2"/>
    </font>
    <font>
      <b/>
      <sz val="12"/>
      <name val="Times New Roman"/>
      <family val="1"/>
    </font>
    <font>
      <sz val="12"/>
      <color indexed="8"/>
      <name val="Calibri"/>
      <family val="2"/>
    </font>
    <font>
      <sz val="14"/>
      <color indexed="8"/>
      <name val="Calibri"/>
      <family val="2"/>
    </font>
    <font>
      <sz val="14"/>
      <name val="Times New Roman"/>
      <family val="1"/>
    </font>
    <font>
      <b/>
      <sz val="13"/>
      <name val="Times New Roman"/>
      <family val="1"/>
    </font>
    <font>
      <b/>
      <sz val="12"/>
      <name val="Calibri"/>
      <family val="2"/>
    </font>
    <font>
      <sz val="10"/>
      <name val="Times New Roman"/>
      <family val="1"/>
    </font>
    <font>
      <b/>
      <sz val="14"/>
      <name val="Times New Roman"/>
      <family val="1"/>
    </font>
    <font>
      <b/>
      <i/>
      <sz val="13"/>
      <name val="Times New Roman"/>
      <family val="1"/>
    </font>
    <font>
      <sz val="12"/>
      <name val="Arial"/>
      <family val="2"/>
    </font>
    <font>
      <sz val="11"/>
      <name val="Times New Roman"/>
      <family val="1"/>
    </font>
    <font>
      <sz val="12"/>
      <name val="VNtimes new roman"/>
      <family val="2"/>
    </font>
    <font>
      <sz val="12"/>
      <color indexed="8"/>
      <name val="Times New Roman"/>
      <family val="1"/>
    </font>
    <font>
      <sz val="9"/>
      <name val="Tahoma"/>
      <family val="2"/>
    </font>
    <font>
      <b/>
      <sz val="9"/>
      <name val="Tahoma"/>
      <family val="2"/>
    </font>
    <font>
      <sz val="11"/>
      <color indexed="8"/>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3"/>
      <color indexed="8"/>
      <name val="Times New Roman"/>
      <family val="1"/>
    </font>
    <font>
      <sz val="10"/>
      <color indexed="8"/>
      <name val="Times New Roman"/>
      <family val="1"/>
    </font>
    <font>
      <b/>
      <sz val="12"/>
      <color indexed="8"/>
      <name val="Calibri"/>
      <family val="2"/>
    </font>
    <font>
      <sz val="14"/>
      <color indexed="8"/>
      <name val="Times New Roman"/>
      <family val="1"/>
    </font>
    <font>
      <b/>
      <sz val="14"/>
      <color indexed="8"/>
      <name val="Calibri"/>
      <family val="2"/>
    </font>
    <font>
      <sz val="12"/>
      <color indexed="10"/>
      <name val="Times New Roman"/>
      <family val="1"/>
    </font>
    <font>
      <sz val="11"/>
      <name val="Calibri"/>
      <family val="2"/>
    </font>
    <font>
      <sz val="12"/>
      <name val="Calibri"/>
      <family val="2"/>
    </font>
    <font>
      <b/>
      <sz val="14"/>
      <color indexed="8"/>
      <name val="Times New Roman"/>
      <family val="1"/>
    </font>
    <font>
      <sz val="20"/>
      <color indexed="8"/>
      <name val="Times New Roman"/>
      <family val="1"/>
    </font>
    <font>
      <b/>
      <sz val="14"/>
      <name val="Cambria"/>
      <family val="1"/>
    </font>
    <font>
      <b/>
      <sz val="10"/>
      <color indexed="8"/>
      <name val="Times New Roman"/>
      <family val="1"/>
    </font>
    <font>
      <sz val="14"/>
      <color indexed="8"/>
      <name val="Cambria"/>
      <family val="1"/>
    </font>
    <font>
      <b/>
      <sz val="15"/>
      <color indexed="8"/>
      <name val="Times New Roman"/>
      <family val="1"/>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3"/>
      <color theme="1"/>
      <name val="Times New Roman"/>
      <family val="1"/>
    </font>
    <font>
      <sz val="12"/>
      <color theme="1"/>
      <name val="Calibri"/>
      <family val="2"/>
    </font>
    <font>
      <sz val="10"/>
      <color theme="1"/>
      <name val="Times New Roman"/>
      <family val="1"/>
    </font>
    <font>
      <sz val="14"/>
      <color theme="1"/>
      <name val="Calibri"/>
      <family val="2"/>
    </font>
    <font>
      <b/>
      <sz val="12"/>
      <color theme="1"/>
      <name val="Calibri"/>
      <family val="2"/>
    </font>
    <font>
      <sz val="14"/>
      <color theme="1"/>
      <name val="Times New Roman"/>
      <family val="1"/>
    </font>
    <font>
      <b/>
      <sz val="14"/>
      <color theme="1"/>
      <name val="Calibri"/>
      <family val="2"/>
    </font>
    <font>
      <sz val="12"/>
      <color rgb="FFFF0000"/>
      <name val="Times New Roman"/>
      <family val="1"/>
    </font>
    <font>
      <b/>
      <sz val="14"/>
      <color theme="1"/>
      <name val="Times New Roman"/>
      <family val="1"/>
    </font>
    <font>
      <sz val="20"/>
      <color theme="1"/>
      <name val="Times New Roman"/>
      <family val="1"/>
    </font>
    <font>
      <b/>
      <sz val="10"/>
      <color theme="1"/>
      <name val="Times New Roman"/>
      <family val="1"/>
    </font>
    <font>
      <sz val="14"/>
      <color theme="1"/>
      <name val="Cambria"/>
      <family val="1"/>
    </font>
    <font>
      <b/>
      <sz val="15"/>
      <color theme="1"/>
      <name val="Times New Roman"/>
      <family val="1"/>
    </font>
    <font>
      <sz val="13"/>
      <color theme="1"/>
      <name val="Calibri"/>
      <family val="2"/>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3" fillId="0" borderId="0">
      <alignment/>
      <protection/>
    </xf>
    <xf numFmtId="0" fontId="2" fillId="0" borderId="0">
      <alignment/>
      <protection/>
    </xf>
    <xf numFmtId="0" fontId="16" fillId="0" borderId="0">
      <alignment/>
      <protection/>
    </xf>
    <xf numFmtId="0" fontId="1" fillId="31" borderId="7" applyNumberFormat="0" applyFont="0" applyAlignment="0" applyProtection="0"/>
    <xf numFmtId="0" fontId="70" fillId="26"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02">
    <xf numFmtId="0" fontId="0" fillId="0" borderId="0" xfId="0" applyFont="1" applyAlignment="1">
      <alignment/>
    </xf>
    <xf numFmtId="2" fontId="74" fillId="0" borderId="10" xfId="0" applyNumberFormat="1" applyFont="1" applyFill="1" applyBorder="1" applyAlignment="1" quotePrefix="1">
      <alignment horizontal="center" vertical="center" wrapText="1"/>
    </xf>
    <xf numFmtId="0" fontId="74" fillId="0" borderId="0" xfId="0" applyFont="1" applyFill="1" applyAlignment="1">
      <alignment horizont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4" fillId="0" borderId="10" xfId="0" applyFont="1" applyFill="1" applyBorder="1" applyAlignment="1">
      <alignment horizontal="justify" vertical="center" wrapText="1"/>
    </xf>
    <xf numFmtId="0" fontId="76" fillId="0" borderId="0" xfId="0" applyFont="1" applyFill="1" applyAlignment="1">
      <alignment/>
    </xf>
    <xf numFmtId="0" fontId="76" fillId="0" borderId="0" xfId="0" applyFont="1" applyFill="1" applyAlignment="1">
      <alignment horizontal="justify" vertical="center"/>
    </xf>
    <xf numFmtId="0" fontId="77" fillId="0" borderId="0" xfId="0" applyFont="1" applyFill="1" applyBorder="1" applyAlignment="1">
      <alignment horizontal="center"/>
    </xf>
    <xf numFmtId="0" fontId="0" fillId="0" borderId="0" xfId="0" applyFont="1" applyFill="1" applyAlignment="1">
      <alignment/>
    </xf>
    <xf numFmtId="0" fontId="78" fillId="0" borderId="0" xfId="0" applyFont="1" applyFill="1" applyAlignment="1">
      <alignment/>
    </xf>
    <xf numFmtId="2" fontId="74" fillId="0" borderId="10" xfId="0" applyNumberFormat="1" applyFont="1" applyFill="1" applyBorder="1" applyAlignment="1">
      <alignment horizontal="center" vertical="center" wrapText="1"/>
    </xf>
    <xf numFmtId="0" fontId="74" fillId="0" borderId="10" xfId="0" applyFont="1" applyFill="1" applyBorder="1" applyAlignment="1">
      <alignment horizontal="justify" vertical="center" wrapText="1"/>
    </xf>
    <xf numFmtId="2" fontId="74" fillId="0" borderId="10" xfId="0" applyNumberFormat="1" applyFont="1" applyFill="1" applyBorder="1" applyAlignment="1">
      <alignment horizontal="justify" vertical="center" wrapText="1"/>
    </xf>
    <xf numFmtId="176" fontId="74" fillId="0" borderId="10" xfId="0" applyNumberFormat="1" applyFont="1" applyFill="1" applyBorder="1" applyAlignment="1">
      <alignment horizontal="justify" vertical="center" wrapText="1"/>
    </xf>
    <xf numFmtId="176" fontId="74"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2" fontId="74" fillId="0" borderId="10" xfId="0" applyNumberFormat="1" applyFont="1" applyFill="1" applyBorder="1" applyAlignment="1">
      <alignment horizontal="center" vertical="center" wrapText="1"/>
    </xf>
    <xf numFmtId="0" fontId="74" fillId="0" borderId="10" xfId="0" applyFont="1" applyFill="1" applyBorder="1" applyAlignment="1">
      <alignment horizontal="left" vertical="center" wrapText="1"/>
    </xf>
    <xf numFmtId="0" fontId="79" fillId="0" borderId="0" xfId="0" applyFont="1" applyFill="1" applyAlignment="1">
      <alignment/>
    </xf>
    <xf numFmtId="2" fontId="74" fillId="0" borderId="10" xfId="0" applyNumberFormat="1" applyFont="1" applyFill="1" applyBorder="1" applyAlignment="1">
      <alignment horizontal="justify" vertical="center" wrapText="1"/>
    </xf>
    <xf numFmtId="2" fontId="0" fillId="0" borderId="0" xfId="0" applyNumberFormat="1" applyFont="1" applyFill="1" applyAlignment="1">
      <alignment/>
    </xf>
    <xf numFmtId="0" fontId="77" fillId="0" borderId="0" xfId="0" applyFont="1" applyFill="1" applyAlignment="1">
      <alignment horizontal="justify" vertical="center"/>
    </xf>
    <xf numFmtId="2" fontId="76" fillId="0" borderId="0" xfId="0" applyNumberFormat="1" applyFont="1" applyFill="1" applyAlignment="1">
      <alignment/>
    </xf>
    <xf numFmtId="0" fontId="76" fillId="0" borderId="0" xfId="0" applyFont="1" applyFill="1" applyAlignment="1">
      <alignment horizontal="center"/>
    </xf>
    <xf numFmtId="0" fontId="80" fillId="0" borderId="0" xfId="0" applyFont="1" applyFill="1" applyBorder="1" applyAlignment="1">
      <alignment horizontal="center"/>
    </xf>
    <xf numFmtId="0" fontId="78" fillId="0" borderId="10" xfId="0" applyFont="1" applyFill="1" applyBorder="1" applyAlignment="1">
      <alignment/>
    </xf>
    <xf numFmtId="2" fontId="0" fillId="0" borderId="0" xfId="0" applyNumberFormat="1" applyFont="1" applyFill="1" applyAlignment="1">
      <alignment horizontal="center"/>
    </xf>
    <xf numFmtId="0" fontId="81" fillId="0" borderId="0" xfId="0" applyFont="1" applyFill="1" applyAlignment="1">
      <alignment/>
    </xf>
    <xf numFmtId="2" fontId="74" fillId="0" borderId="0" xfId="0" applyNumberFormat="1" applyFont="1" applyFill="1" applyBorder="1" applyAlignment="1">
      <alignment horizontal="center" vertical="center" wrapText="1"/>
    </xf>
    <xf numFmtId="0" fontId="82" fillId="0" borderId="0" xfId="0" applyFont="1" applyFill="1" applyAlignment="1">
      <alignment/>
    </xf>
    <xf numFmtId="0" fontId="79" fillId="0" borderId="0" xfId="0" applyFont="1" applyFill="1" applyAlignment="1">
      <alignment horizontal="center"/>
    </xf>
    <xf numFmtId="0" fontId="76" fillId="0" borderId="0" xfId="0" applyFont="1" applyFill="1" applyBorder="1" applyAlignment="1">
      <alignment vertical="center" wrapText="1"/>
    </xf>
    <xf numFmtId="0" fontId="76" fillId="0" borderId="0" xfId="0" applyFont="1" applyFill="1" applyBorder="1" applyAlignment="1">
      <alignment horizontal="justify"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xf>
    <xf numFmtId="2" fontId="75" fillId="0" borderId="10" xfId="0" applyNumberFormat="1" applyFont="1" applyFill="1" applyBorder="1" applyAlignment="1">
      <alignment horizontal="center" vertical="center"/>
    </xf>
    <xf numFmtId="0" fontId="74" fillId="0" borderId="0" xfId="0" applyFont="1" applyFill="1" applyBorder="1" applyAlignment="1">
      <alignment horizontal="justify" vertical="center" wrapText="1"/>
    </xf>
    <xf numFmtId="0" fontId="8" fillId="0" borderId="0" xfId="0" applyFont="1" applyFill="1" applyAlignment="1">
      <alignment/>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2" fontId="81"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xf>
    <xf numFmtId="0" fontId="7" fillId="0" borderId="0" xfId="0" applyFont="1" applyFill="1" applyAlignment="1">
      <alignment/>
    </xf>
    <xf numFmtId="2" fontId="5"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0" xfId="0" applyFont="1" applyFill="1" applyAlignment="1">
      <alignment/>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11" fillId="0" borderId="0" xfId="0" applyFont="1" applyFill="1" applyAlignment="1">
      <alignment/>
    </xf>
    <xf numFmtId="2" fontId="3" fillId="0" borderId="10" xfId="60" applyNumberFormat="1" applyFont="1" applyFill="1" applyBorder="1" applyAlignment="1">
      <alignment horizontal="center" vertical="center" wrapText="1"/>
      <protection/>
    </xf>
    <xf numFmtId="2" fontId="3" fillId="0" borderId="10" xfId="60" applyNumberFormat="1" applyFont="1" applyFill="1" applyBorder="1" applyAlignment="1">
      <alignment horizontal="justify" vertical="center" wrapText="1"/>
      <protection/>
    </xf>
    <xf numFmtId="0" fontId="3" fillId="0" borderId="10" xfId="0" applyFont="1" applyFill="1" applyBorder="1" applyAlignment="1">
      <alignment horizontal="left" vertical="center" wrapText="1"/>
    </xf>
    <xf numFmtId="0" fontId="8" fillId="0" borderId="0" xfId="0" applyFont="1" applyFill="1" applyBorder="1" applyAlignment="1">
      <alignment vertical="center"/>
    </xf>
    <xf numFmtId="2" fontId="12" fillId="0" borderId="0" xfId="0" applyNumberFormat="1" applyFont="1" applyFill="1" applyBorder="1" applyAlignment="1">
      <alignment horizontal="center" vertical="center" wrapText="1"/>
    </xf>
    <xf numFmtId="0" fontId="5" fillId="0" borderId="0" xfId="0" applyFont="1" applyFill="1" applyAlignment="1">
      <alignment/>
    </xf>
    <xf numFmtId="2" fontId="3" fillId="0" borderId="0" xfId="0" applyNumberFormat="1" applyFont="1" applyFill="1" applyAlignment="1">
      <alignment/>
    </xf>
    <xf numFmtId="0" fontId="3" fillId="0" borderId="0" xfId="0" applyFont="1" applyFill="1" applyBorder="1" applyAlignment="1">
      <alignment horizontal="center"/>
    </xf>
    <xf numFmtId="0" fontId="8" fillId="0" borderId="0" xfId="0" applyFont="1" applyFill="1" applyAlignment="1">
      <alignment horizontal="center"/>
    </xf>
    <xf numFmtId="2" fontId="8" fillId="0" borderId="0" xfId="0" applyNumberFormat="1" applyFont="1" applyFill="1" applyAlignment="1">
      <alignment horizontal="center"/>
    </xf>
    <xf numFmtId="2" fontId="8" fillId="0" borderId="0" xfId="0" applyNumberFormat="1" applyFont="1" applyFill="1" applyAlignment="1">
      <alignment/>
    </xf>
    <xf numFmtId="0" fontId="9" fillId="0" borderId="0" xfId="0" applyFont="1" applyFill="1" applyBorder="1" applyAlignment="1">
      <alignment vertical="center"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justify" vertical="center" wrapText="1"/>
    </xf>
    <xf numFmtId="0" fontId="9" fillId="0" borderId="0" xfId="0" applyFont="1" applyFill="1" applyBorder="1" applyAlignment="1">
      <alignment horizontal="center" vertical="center" wrapText="1"/>
    </xf>
    <xf numFmtId="0" fontId="13" fillId="0" borderId="0" xfId="0" applyFont="1" applyFill="1" applyAlignment="1">
      <alignment vertical="center" wrapText="1"/>
    </xf>
    <xf numFmtId="0" fontId="78" fillId="0" borderId="10" xfId="0" applyFont="1" applyFill="1" applyBorder="1" applyAlignment="1">
      <alignment horizontal="center" vertical="center"/>
    </xf>
    <xf numFmtId="0" fontId="3" fillId="0" borderId="0" xfId="0" applyFont="1" applyFill="1" applyBorder="1" applyAlignment="1">
      <alignment/>
    </xf>
    <xf numFmtId="0" fontId="8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0" fontId="3" fillId="0" borderId="10" xfId="0" applyFont="1" applyFill="1" applyBorder="1" applyAlignment="1">
      <alignment horizontal="justify" vertical="center"/>
    </xf>
    <xf numFmtId="0" fontId="47" fillId="0" borderId="0" xfId="0" applyFont="1" applyFill="1" applyAlignment="1">
      <alignment/>
    </xf>
    <xf numFmtId="2" fontId="47" fillId="0" borderId="0" xfId="0" applyNumberFormat="1" applyFont="1" applyFill="1" applyAlignment="1">
      <alignment horizontal="center" vertical="center"/>
    </xf>
    <xf numFmtId="2" fontId="48" fillId="0" borderId="0" xfId="0" applyNumberFormat="1" applyFont="1" applyFill="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vertical="center" wrapText="1"/>
    </xf>
    <xf numFmtId="2" fontId="78" fillId="0" borderId="0" xfId="0" applyNumberFormat="1" applyFont="1" applyFill="1" applyAlignment="1">
      <alignment/>
    </xf>
    <xf numFmtId="0" fontId="3" fillId="0" borderId="10" xfId="60" applyFont="1" applyFill="1" applyBorder="1" applyAlignment="1">
      <alignment horizontal="center" vertical="center"/>
      <protection/>
    </xf>
    <xf numFmtId="0" fontId="75" fillId="0" borderId="10" xfId="0" applyFont="1" applyFill="1" applyBorder="1" applyAlignment="1">
      <alignment horizontal="center" vertical="center"/>
    </xf>
    <xf numFmtId="2" fontId="75"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2" fontId="81" fillId="0" borderId="10" xfId="0" applyNumberFormat="1" applyFont="1" applyFill="1" applyBorder="1" applyAlignment="1">
      <alignment horizontal="justify" vertical="center"/>
    </xf>
    <xf numFmtId="2" fontId="74"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80" fillId="0" borderId="11" xfId="0" applyFont="1" applyFill="1" applyBorder="1" applyAlignment="1">
      <alignment horizontal="center"/>
    </xf>
    <xf numFmtId="2" fontId="76" fillId="0" borderId="0" xfId="0" applyNumberFormat="1" applyFont="1" applyFill="1" applyBorder="1" applyAlignment="1">
      <alignment horizontal="center" vertical="center" wrapText="1"/>
    </xf>
    <xf numFmtId="2" fontId="81"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justify" vertical="center"/>
    </xf>
    <xf numFmtId="193" fontId="74" fillId="0" borderId="10" xfId="0" applyNumberFormat="1" applyFont="1" applyFill="1" applyBorder="1" applyAlignment="1">
      <alignment horizontal="justify" vertical="center" wrapText="1"/>
    </xf>
    <xf numFmtId="0" fontId="3" fillId="0" borderId="10" xfId="0" applyFont="1" applyFill="1" applyBorder="1" applyAlignment="1">
      <alignment horizontal="justify" vertical="center"/>
    </xf>
    <xf numFmtId="0" fontId="0" fillId="0" borderId="0" xfId="0" applyFill="1" applyAlignment="1">
      <alignment/>
    </xf>
    <xf numFmtId="0" fontId="84" fillId="0" borderId="0"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76" fillId="0" borderId="0" xfId="0" applyFont="1" applyFill="1" applyAlignment="1">
      <alignment horizontal="center" vertical="center"/>
    </xf>
    <xf numFmtId="0" fontId="3" fillId="0" borderId="10" xfId="0" applyFont="1" applyFill="1" applyBorder="1" applyAlignment="1">
      <alignment horizontal="center" wrapText="1"/>
    </xf>
    <xf numFmtId="0" fontId="75" fillId="0" borderId="10" xfId="0" applyFont="1" applyFill="1" applyBorder="1" applyAlignment="1" quotePrefix="1">
      <alignment horizontal="center" vertical="center" wrapText="1"/>
    </xf>
    <xf numFmtId="0" fontId="74" fillId="0" borderId="10" xfId="0" applyNumberFormat="1" applyFont="1" applyFill="1" applyBorder="1" applyAlignment="1">
      <alignment horizontal="justify" vertical="center" wrapText="1"/>
    </xf>
    <xf numFmtId="199" fontId="74" fillId="0" borderId="10" xfId="0" applyNumberFormat="1" applyFont="1" applyFill="1" applyBorder="1" applyAlignment="1">
      <alignment horizontal="left" vertical="center" wrapText="1"/>
    </xf>
    <xf numFmtId="199" fontId="74"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xf>
    <xf numFmtId="0" fontId="75" fillId="0" borderId="10" xfId="0" applyFont="1" applyFill="1" applyBorder="1" applyAlignment="1">
      <alignment vertical="center" wrapText="1"/>
    </xf>
    <xf numFmtId="0" fontId="75" fillId="0" borderId="10" xfId="0" applyFont="1" applyFill="1" applyBorder="1" applyAlignment="1">
      <alignment vertical="center" wrapText="1"/>
    </xf>
    <xf numFmtId="2" fontId="75" fillId="0" borderId="10" xfId="60" applyNumberFormat="1" applyFont="1" applyFill="1" applyBorder="1" applyAlignment="1">
      <alignment horizontal="center" vertical="center" wrapText="1"/>
      <protection/>
    </xf>
    <xf numFmtId="2" fontId="75" fillId="0" borderId="10" xfId="60" applyNumberFormat="1" applyFont="1" applyFill="1" applyBorder="1" applyAlignment="1">
      <alignment horizontal="center" vertical="center" wrapText="1"/>
      <protection/>
    </xf>
    <xf numFmtId="0" fontId="78" fillId="0" borderId="0" xfId="0" applyFont="1" applyFill="1" applyBorder="1" applyAlignment="1">
      <alignment/>
    </xf>
    <xf numFmtId="0" fontId="15" fillId="0" borderId="0" xfId="0" applyFont="1" applyFill="1" applyAlignment="1">
      <alignment/>
    </xf>
    <xf numFmtId="0" fontId="74" fillId="0" borderId="10" xfId="0" applyFont="1" applyFill="1" applyBorder="1" applyAlignment="1">
      <alignment vertical="center" wrapText="1"/>
    </xf>
    <xf numFmtId="0" fontId="3" fillId="0" borderId="10" xfId="0" applyNumberFormat="1" applyFont="1" applyFill="1" applyBorder="1" applyAlignment="1" quotePrefix="1">
      <alignment horizontal="justify" vertical="center" wrapText="1"/>
    </xf>
    <xf numFmtId="176" fontId="75" fillId="0" borderId="10" xfId="0" applyNumberFormat="1" applyFont="1" applyFill="1" applyBorder="1" applyAlignment="1">
      <alignment horizontal="center" vertical="center" wrapText="1"/>
    </xf>
    <xf numFmtId="0" fontId="75" fillId="0" borderId="10" xfId="0" applyFont="1" applyFill="1" applyBorder="1" applyAlignment="1">
      <alignment vertical="center"/>
    </xf>
    <xf numFmtId="2" fontId="77" fillId="0" borderId="10" xfId="0" applyNumberFormat="1" applyFont="1" applyFill="1" applyBorder="1" applyAlignment="1">
      <alignment/>
    </xf>
    <xf numFmtId="0" fontId="3" fillId="0" borderId="10" xfId="0" applyNumberFormat="1" applyFont="1" applyFill="1" applyBorder="1" applyAlignment="1">
      <alignment horizontal="justify"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94"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justify" vertical="center" wrapText="1"/>
    </xf>
    <xf numFmtId="2" fontId="74" fillId="0" borderId="10" xfId="0" applyNumberFormat="1" applyFont="1" applyFill="1" applyBorder="1" applyAlignment="1">
      <alignment horizontal="left" vertical="center" wrapText="1"/>
    </xf>
    <xf numFmtId="0" fontId="85" fillId="0" borderId="0" xfId="0" applyFont="1" applyFill="1" applyAlignment="1">
      <alignment/>
    </xf>
    <xf numFmtId="2" fontId="76" fillId="0" borderId="10" xfId="60" applyNumberFormat="1" applyFont="1" applyFill="1" applyBorder="1" applyAlignment="1">
      <alignment horizontal="left" vertical="center" wrapText="1"/>
      <protection/>
    </xf>
    <xf numFmtId="1" fontId="75" fillId="0" borderId="10" xfId="0" applyNumberFormat="1" applyFont="1" applyFill="1" applyBorder="1" applyAlignment="1">
      <alignment horizontal="center" vertical="center" wrapText="1"/>
    </xf>
    <xf numFmtId="1" fontId="75" fillId="0" borderId="10" xfId="0" applyNumberFormat="1" applyFont="1" applyFill="1" applyBorder="1" applyAlignment="1">
      <alignment horizontal="center" vertical="center"/>
    </xf>
    <xf numFmtId="0" fontId="74" fillId="0" borderId="0" xfId="0" applyFont="1" applyFill="1" applyBorder="1" applyAlignment="1">
      <alignment horizontal="left"/>
    </xf>
    <xf numFmtId="0" fontId="81" fillId="0" borderId="0" xfId="0" applyFont="1" applyFill="1" applyBorder="1" applyAlignment="1">
      <alignment/>
    </xf>
    <xf numFmtId="0" fontId="74"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2" fontId="51" fillId="0" borderId="0" xfId="0" applyNumberFormat="1" applyFont="1" applyFill="1" applyBorder="1" applyAlignment="1">
      <alignment horizontal="right" vertical="center" wrapText="1"/>
    </xf>
    <xf numFmtId="2" fontId="51" fillId="0" borderId="0" xfId="0" applyNumberFormat="1" applyFont="1" applyFill="1" applyBorder="1" applyAlignment="1">
      <alignment horizontal="center" vertical="center" wrapText="1"/>
    </xf>
    <xf numFmtId="0" fontId="3" fillId="0" borderId="0" xfId="0" applyFont="1" applyFill="1" applyBorder="1" applyAlignment="1">
      <alignment/>
    </xf>
    <xf numFmtId="0" fontId="78" fillId="0" borderId="0" xfId="0" applyFont="1" applyFill="1" applyAlignment="1">
      <alignment horizontal="center"/>
    </xf>
    <xf numFmtId="0" fontId="75" fillId="0" borderId="10" xfId="0" applyFont="1" applyFill="1" applyBorder="1" applyAlignment="1">
      <alignment horizontal="justify" vertical="center" wrapText="1"/>
    </xf>
    <xf numFmtId="2" fontId="75" fillId="0" borderId="10" xfId="0" applyNumberFormat="1" applyFont="1" applyFill="1" applyBorder="1" applyAlignment="1">
      <alignment horizontal="center" vertical="center" wrapText="1"/>
    </xf>
    <xf numFmtId="193" fontId="75" fillId="0" borderId="10" xfId="0" applyNumberFormat="1" applyFont="1" applyFill="1" applyBorder="1" applyAlignment="1">
      <alignment horizontal="justify" vertical="center" wrapText="1"/>
    </xf>
    <xf numFmtId="0" fontId="86" fillId="0" borderId="0" xfId="0" applyFont="1" applyFill="1" applyAlignment="1">
      <alignment/>
    </xf>
    <xf numFmtId="0" fontId="76" fillId="0" borderId="0" xfId="0" applyFont="1" applyFill="1" applyBorder="1" applyAlignment="1">
      <alignment horizontal="center" vertical="center" wrapText="1"/>
    </xf>
    <xf numFmtId="0" fontId="78" fillId="0" borderId="10" xfId="0" applyFont="1" applyFill="1" applyBorder="1" applyAlignment="1">
      <alignment horizontal="center"/>
    </xf>
    <xf numFmtId="0" fontId="6" fillId="0" borderId="0" xfId="0" applyFont="1" applyFill="1" applyAlignment="1">
      <alignment/>
    </xf>
    <xf numFmtId="0" fontId="77" fillId="0" borderId="0" xfId="0" applyFont="1" applyFill="1" applyAlignment="1">
      <alignment horizontal="center"/>
    </xf>
    <xf numFmtId="0" fontId="74" fillId="0" borderId="0" xfId="0" applyFont="1" applyFill="1" applyAlignment="1">
      <alignment horizontal="center"/>
    </xf>
    <xf numFmtId="0" fontId="3" fillId="0" borderId="0" xfId="0" applyFont="1" applyFill="1" applyAlignment="1">
      <alignment horizontal="center"/>
    </xf>
    <xf numFmtId="0" fontId="75" fillId="0" borderId="0" xfId="0" applyFont="1" applyFill="1" applyAlignment="1">
      <alignment/>
    </xf>
    <xf numFmtId="0" fontId="3" fillId="0" borderId="10" xfId="0" applyNumberFormat="1" applyFont="1" applyFill="1" applyBorder="1" applyAlignment="1">
      <alignment horizontal="left" vertical="center" wrapText="1"/>
    </xf>
    <xf numFmtId="0" fontId="0" fillId="0" borderId="10" xfId="0" applyFill="1" applyBorder="1" applyAlignment="1">
      <alignment/>
    </xf>
    <xf numFmtId="207" fontId="3" fillId="0" borderId="10" xfId="61" applyNumberFormat="1" applyFont="1" applyFill="1" applyBorder="1" applyAlignment="1">
      <alignment horizontal="center" vertical="center" wrapText="1"/>
      <protection/>
    </xf>
    <xf numFmtId="3" fontId="3" fillId="0" borderId="10" xfId="61" applyNumberFormat="1" applyFont="1" applyFill="1" applyBorder="1" applyAlignment="1">
      <alignment horizontal="center" vertical="center" wrapText="1"/>
      <protection/>
    </xf>
    <xf numFmtId="176"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justify" vertical="center" wrapText="1"/>
    </xf>
    <xf numFmtId="0" fontId="11" fillId="0" borderId="0" xfId="0" applyFont="1" applyFill="1" applyAlignment="1">
      <alignment/>
    </xf>
    <xf numFmtId="2" fontId="3" fillId="0" borderId="10" xfId="0" applyNumberFormat="1" applyFont="1" applyFill="1" applyBorder="1" applyAlignment="1">
      <alignment horizontal="left" vertical="center" wrapText="1"/>
    </xf>
    <xf numFmtId="0" fontId="78" fillId="0" borderId="0" xfId="0" applyFont="1" applyFill="1" applyAlignment="1">
      <alignment wrapText="1"/>
    </xf>
    <xf numFmtId="0" fontId="0" fillId="0" borderId="10" xfId="0" applyFont="1" applyFill="1" applyBorder="1" applyAlignment="1">
      <alignment/>
    </xf>
    <xf numFmtId="1" fontId="74" fillId="0" borderId="0" xfId="0" applyNumberFormat="1" applyFont="1" applyFill="1" applyBorder="1" applyAlignment="1">
      <alignment horizontal="center" vertical="center" wrapText="1"/>
    </xf>
    <xf numFmtId="2" fontId="0" fillId="0" borderId="10" xfId="0" applyNumberFormat="1" applyFont="1" applyFill="1" applyBorder="1" applyAlignment="1">
      <alignment/>
    </xf>
    <xf numFmtId="2" fontId="3" fillId="0" borderId="0" xfId="0" applyNumberFormat="1" applyFont="1" applyFill="1" applyBorder="1" applyAlignment="1">
      <alignment horizontal="center" vertical="center" wrapText="1"/>
    </xf>
    <xf numFmtId="4" fontId="3" fillId="0" borderId="10" xfId="0" applyNumberFormat="1" applyFont="1" applyFill="1" applyBorder="1" applyAlignment="1">
      <alignment vertical="center" wrapText="1"/>
    </xf>
    <xf numFmtId="0" fontId="17" fillId="0" borderId="0" xfId="0" applyFont="1" applyFill="1" applyBorder="1" applyAlignment="1">
      <alignment horizontal="center" vertical="center" wrapText="1"/>
    </xf>
    <xf numFmtId="194" fontId="74" fillId="0" borderId="10" xfId="0" applyNumberFormat="1" applyFont="1" applyFill="1" applyBorder="1" applyAlignment="1">
      <alignment horizontal="center" vertical="center" wrapText="1"/>
    </xf>
    <xf numFmtId="2" fontId="78" fillId="0" borderId="10" xfId="0" applyNumberFormat="1" applyFont="1" applyFill="1" applyBorder="1" applyAlignment="1">
      <alignment horizontal="center"/>
    </xf>
    <xf numFmtId="2" fontId="79" fillId="0" borderId="10" xfId="0" applyNumberFormat="1" applyFont="1" applyFill="1" applyBorder="1" applyAlignment="1">
      <alignment horizontal="center"/>
    </xf>
    <xf numFmtId="2" fontId="74" fillId="0" borderId="12" xfId="0" applyNumberFormat="1" applyFont="1" applyFill="1" applyBorder="1" applyAlignment="1">
      <alignment horizontal="center" vertical="center" wrapText="1"/>
    </xf>
    <xf numFmtId="0" fontId="0" fillId="0" borderId="0" xfId="0" applyFill="1" applyAlignment="1">
      <alignment horizontal="center"/>
    </xf>
    <xf numFmtId="0" fontId="75" fillId="0" borderId="10" xfId="0" applyFont="1" applyFill="1" applyBorder="1" applyAlignment="1">
      <alignment horizontal="center" vertical="center"/>
    </xf>
    <xf numFmtId="0" fontId="74" fillId="0" borderId="10" xfId="0" applyFont="1" applyFill="1" applyBorder="1" applyAlignment="1">
      <alignment/>
    </xf>
    <xf numFmtId="0" fontId="87" fillId="0" borderId="0" xfId="0" applyFont="1" applyFill="1" applyAlignment="1">
      <alignment horizontal="center"/>
    </xf>
    <xf numFmtId="0" fontId="74" fillId="0" borderId="10" xfId="0" applyNumberFormat="1" applyFont="1" applyFill="1" applyBorder="1" applyAlignment="1">
      <alignment horizontal="center" vertical="center" wrapText="1"/>
    </xf>
    <xf numFmtId="0" fontId="8" fillId="0" borderId="10" xfId="0" applyFont="1" applyFill="1" applyBorder="1" applyAlignment="1">
      <alignment/>
    </xf>
    <xf numFmtId="2" fontId="3" fillId="0" borderId="10" xfId="60" applyNumberFormat="1" applyFont="1" applyFill="1" applyBorder="1" applyAlignment="1">
      <alignment horizontal="center" vertical="center"/>
      <protection/>
    </xf>
    <xf numFmtId="0" fontId="78" fillId="0" borderId="0" xfId="0" applyFont="1" applyFill="1" applyAlignment="1">
      <alignment horizontal="center" vertical="center" wrapText="1"/>
    </xf>
    <xf numFmtId="0" fontId="74" fillId="0" borderId="13" xfId="0" applyFont="1" applyFill="1" applyBorder="1" applyAlignment="1">
      <alignment horizontal="center" vertical="center" wrapText="1"/>
    </xf>
    <xf numFmtId="0" fontId="20" fillId="0" borderId="0" xfId="0" applyFont="1" applyFill="1" applyAlignment="1">
      <alignment/>
    </xf>
    <xf numFmtId="0" fontId="48" fillId="0" borderId="0" xfId="0" applyFont="1" applyFill="1" applyAlignment="1">
      <alignment horizontal="center"/>
    </xf>
    <xf numFmtId="0" fontId="74" fillId="0" borderId="10" xfId="0" applyFont="1" applyFill="1" applyBorder="1" applyAlignment="1">
      <alignment horizontal="center" vertical="center" wrapText="1"/>
    </xf>
    <xf numFmtId="215" fontId="74" fillId="0" borderId="10" xfId="0" applyNumberFormat="1" applyFont="1" applyFill="1" applyBorder="1" applyAlignment="1">
      <alignment horizontal="justify" vertical="center"/>
    </xf>
    <xf numFmtId="0" fontId="75" fillId="0" borderId="14" xfId="0" applyFont="1" applyFill="1" applyBorder="1" applyAlignment="1">
      <alignment vertical="center" wrapText="1"/>
    </xf>
    <xf numFmtId="0" fontId="74" fillId="0" borderId="14" xfId="0" applyFont="1" applyFill="1" applyBorder="1" applyAlignment="1">
      <alignment horizontal="center" vertical="center" wrapText="1"/>
    </xf>
    <xf numFmtId="2" fontId="74" fillId="0" borderId="14" xfId="0" applyNumberFormat="1" applyFont="1" applyFill="1" applyBorder="1" applyAlignment="1">
      <alignment horizontal="center" vertical="center" wrapText="1"/>
    </xf>
    <xf numFmtId="2" fontId="74" fillId="0" borderId="11"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4" fillId="0" borderId="0" xfId="0" applyFont="1" applyFill="1" applyBorder="1" applyAlignment="1">
      <alignment horizontal="center"/>
    </xf>
    <xf numFmtId="0" fontId="78" fillId="0" borderId="0" xfId="0" applyFont="1" applyFill="1" applyAlignment="1">
      <alignment horizontal="center" wrapText="1"/>
    </xf>
    <xf numFmtId="2" fontId="3" fillId="0" borderId="10" xfId="0" applyNumberFormat="1" applyFont="1" applyFill="1" applyBorder="1" applyAlignment="1" quotePrefix="1">
      <alignment horizontal="justify" vertical="center" wrapText="1"/>
    </xf>
    <xf numFmtId="195" fontId="3" fillId="0" borderId="10" xfId="0" applyNumberFormat="1" applyFont="1" applyFill="1" applyBorder="1" applyAlignment="1" quotePrefix="1">
      <alignment horizontal="center" vertical="center" wrapText="1"/>
    </xf>
    <xf numFmtId="0" fontId="74" fillId="0" borderId="0" xfId="0" applyFont="1" applyFill="1" applyBorder="1" applyAlignment="1">
      <alignment horizontal="center"/>
    </xf>
    <xf numFmtId="0" fontId="17" fillId="0" borderId="10" xfId="0" applyFont="1" applyFill="1" applyBorder="1" applyAlignment="1">
      <alignment horizontal="center" vertical="center" wrapText="1"/>
    </xf>
    <xf numFmtId="2" fontId="74" fillId="0" borderId="10" xfId="0" applyNumberFormat="1" applyFont="1" applyFill="1" applyBorder="1" applyAlignment="1">
      <alignment horizontal="justify" vertical="justify" wrapText="1"/>
    </xf>
    <xf numFmtId="215" fontId="74" fillId="0" borderId="10" xfId="0" applyNumberFormat="1" applyFont="1" applyFill="1" applyBorder="1" applyAlignment="1">
      <alignment horizontal="justify" vertical="center" wrapText="1"/>
    </xf>
    <xf numFmtId="2" fontId="74" fillId="0" borderId="10" xfId="60" applyNumberFormat="1" applyFont="1" applyFill="1" applyBorder="1" applyAlignment="1">
      <alignment horizontal="center" vertical="center" wrapText="1"/>
      <protection/>
    </xf>
    <xf numFmtId="0" fontId="14" fillId="0" borderId="0" xfId="0" applyFont="1" applyFill="1" applyBorder="1" applyAlignment="1">
      <alignment/>
    </xf>
    <xf numFmtId="2" fontId="0" fillId="0" borderId="0" xfId="0" applyNumberFormat="1" applyFont="1" applyFill="1" applyAlignment="1">
      <alignment horizontal="center" wrapText="1"/>
    </xf>
    <xf numFmtId="3" fontId="3" fillId="0" borderId="10" xfId="62" applyNumberFormat="1" applyFont="1" applyFill="1" applyBorder="1" applyAlignment="1">
      <alignment horizontal="center" vertical="center" wrapText="1"/>
      <protection/>
    </xf>
    <xf numFmtId="0" fontId="3" fillId="0" borderId="10" xfId="0" applyFont="1" applyFill="1" applyBorder="1" applyAlignment="1" quotePrefix="1">
      <alignment horizontal="justify" vertical="center" wrapText="1"/>
    </xf>
    <xf numFmtId="0" fontId="78" fillId="0" borderId="0" xfId="0" applyFont="1" applyFill="1" applyAlignment="1">
      <alignment vertical="center" wrapText="1"/>
    </xf>
    <xf numFmtId="2" fontId="78" fillId="0" borderId="0" xfId="0" applyNumberFormat="1" applyFont="1" applyFill="1" applyAlignment="1">
      <alignment vertical="center" wrapText="1"/>
    </xf>
    <xf numFmtId="0" fontId="0" fillId="0" borderId="0" xfId="0" applyFont="1" applyFill="1" applyAlignment="1">
      <alignment horizontal="center"/>
    </xf>
    <xf numFmtId="0" fontId="86" fillId="0" borderId="0" xfId="0" applyFont="1" applyFill="1" applyAlignment="1">
      <alignment horizontal="center"/>
    </xf>
    <xf numFmtId="0" fontId="74" fillId="0" borderId="0" xfId="0" applyFont="1" applyFill="1" applyAlignment="1">
      <alignment vertical="center" wrapText="1"/>
    </xf>
    <xf numFmtId="0" fontId="74" fillId="0" borderId="10" xfId="0" applyFont="1" applyFill="1" applyBorder="1" applyAlignment="1">
      <alignment horizontal="justify" vertical="center"/>
    </xf>
    <xf numFmtId="2" fontId="84" fillId="0" borderId="0" xfId="0" applyNumberFormat="1" applyFont="1" applyFill="1" applyBorder="1" applyAlignment="1">
      <alignment horizontal="center" vertical="center" wrapText="1"/>
    </xf>
    <xf numFmtId="0" fontId="81" fillId="0" borderId="0" xfId="0" applyFont="1" applyFill="1" applyBorder="1" applyAlignment="1">
      <alignment vertical="center"/>
    </xf>
    <xf numFmtId="195" fontId="74" fillId="0" borderId="10" xfId="0" applyNumberFormat="1" applyFont="1" applyFill="1" applyBorder="1" applyAlignment="1">
      <alignment horizontal="center" vertical="center" wrapText="1"/>
    </xf>
    <xf numFmtId="195" fontId="3" fillId="0" borderId="10" xfId="0" applyNumberFormat="1" applyFont="1" applyFill="1" applyBorder="1" applyAlignment="1">
      <alignment horizontal="center" vertical="center" wrapText="1"/>
    </xf>
    <xf numFmtId="0" fontId="8" fillId="0" borderId="10" xfId="0" applyFont="1" applyFill="1" applyBorder="1" applyAlignment="1">
      <alignment horizontal="center"/>
    </xf>
    <xf numFmtId="0" fontId="5" fillId="0" borderId="10" xfId="0" applyFont="1" applyFill="1" applyBorder="1" applyAlignment="1">
      <alignment horizontal="center" vertical="center" wrapText="1"/>
    </xf>
    <xf numFmtId="0" fontId="0" fillId="0" borderId="13" xfId="0" applyFont="1" applyFill="1" applyBorder="1" applyAlignment="1">
      <alignment/>
    </xf>
    <xf numFmtId="0" fontId="81" fillId="0" borderId="10" xfId="0" applyFont="1" applyFill="1" applyBorder="1" applyAlignment="1">
      <alignment horizontal="justify" vertical="center"/>
    </xf>
    <xf numFmtId="0" fontId="81" fillId="0" borderId="10" xfId="0" applyFont="1" applyFill="1" applyBorder="1" applyAlignment="1">
      <alignment horizontal="center" vertical="center"/>
    </xf>
    <xf numFmtId="0" fontId="5" fillId="0" borderId="0" xfId="0" applyFont="1" applyFill="1" applyBorder="1" applyAlignment="1">
      <alignment/>
    </xf>
    <xf numFmtId="176" fontId="74"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0" fontId="15" fillId="0" borderId="10" xfId="0" applyFont="1" applyFill="1" applyBorder="1" applyAlignment="1">
      <alignment/>
    </xf>
    <xf numFmtId="0" fontId="3" fillId="0" borderId="0" xfId="0" applyFont="1" applyFill="1" applyAlignment="1">
      <alignment vertical="center" wrapText="1"/>
    </xf>
    <xf numFmtId="194" fontId="75"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199" fontId="75" fillId="0" borderId="10" xfId="0" applyNumberFormat="1" applyFont="1" applyFill="1" applyBorder="1" applyAlignment="1">
      <alignment horizontal="center" vertical="center" wrapText="1"/>
    </xf>
    <xf numFmtId="0" fontId="84" fillId="0" borderId="0" xfId="0" applyFont="1" applyFill="1" applyBorder="1" applyAlignment="1">
      <alignment horizontal="left" vertical="center" wrapText="1"/>
    </xf>
    <xf numFmtId="2" fontId="76" fillId="0" borderId="10" xfId="60" applyNumberFormat="1" applyFont="1" applyFill="1" applyBorder="1" applyAlignment="1">
      <alignment horizontal="center" vertical="center" wrapText="1"/>
      <protection/>
    </xf>
    <xf numFmtId="0" fontId="88" fillId="0" borderId="0" xfId="0" applyFont="1" applyFill="1" applyBorder="1" applyAlignment="1">
      <alignment horizontal="center" vertical="center" wrapText="1"/>
    </xf>
    <xf numFmtId="2" fontId="76" fillId="0" borderId="10" xfId="0" applyNumberFormat="1" applyFont="1" applyFill="1" applyBorder="1" applyAlignment="1">
      <alignment horizontal="center" vertical="center" wrapText="1"/>
    </xf>
    <xf numFmtId="0" fontId="78" fillId="0" borderId="0" xfId="0" applyFont="1" applyFill="1" applyBorder="1" applyAlignment="1">
      <alignment horizontal="center" vertical="center"/>
    </xf>
    <xf numFmtId="0" fontId="75" fillId="0" borderId="10" xfId="0" applyFont="1" applyFill="1" applyBorder="1" applyAlignment="1">
      <alignment horizontal="center" vertical="center" wrapText="1"/>
    </xf>
    <xf numFmtId="2" fontId="75" fillId="0" borderId="14" xfId="0" applyNumberFormat="1" applyFont="1" applyFill="1" applyBorder="1" applyAlignment="1">
      <alignment horizontal="center" vertical="center" wrapText="1"/>
    </xf>
    <xf numFmtId="0" fontId="75" fillId="0" borderId="10" xfId="0" applyFont="1" applyFill="1" applyBorder="1" applyAlignment="1">
      <alignment horizontal="left" vertical="center" wrapText="1"/>
    </xf>
    <xf numFmtId="2" fontId="7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76" fillId="0" borderId="10" xfId="60" applyNumberFormat="1" applyFont="1" applyFill="1" applyBorder="1" applyAlignment="1">
      <alignment horizontal="center" vertical="center" wrapText="1"/>
      <protection/>
    </xf>
    <xf numFmtId="0" fontId="76" fillId="0" borderId="10" xfId="0" applyFont="1" applyFill="1" applyBorder="1" applyAlignment="1">
      <alignment horizontal="center" vertical="center" wrapText="1"/>
    </xf>
    <xf numFmtId="0" fontId="88" fillId="0" borderId="15" xfId="0" applyFont="1" applyFill="1" applyBorder="1" applyAlignment="1">
      <alignment horizontal="center" vertical="center" wrapText="1"/>
    </xf>
    <xf numFmtId="0" fontId="75" fillId="0" borderId="10" xfId="0" applyFont="1" applyFill="1" applyBorder="1" applyAlignment="1">
      <alignment horizontal="center" vertical="center" wrapText="1"/>
    </xf>
    <xf numFmtId="199" fontId="75" fillId="0" borderId="10" xfId="0" applyNumberFormat="1"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84" fillId="0" borderId="0" xfId="0" applyFont="1" applyFill="1" applyBorder="1" applyAlignment="1">
      <alignment horizontal="left" vertical="center" wrapText="1"/>
    </xf>
    <xf numFmtId="0" fontId="76" fillId="0" borderId="10" xfId="60" applyFont="1" applyFill="1" applyBorder="1" applyAlignment="1">
      <alignment horizontal="center" vertical="center" wrapText="1"/>
      <protection/>
    </xf>
    <xf numFmtId="0" fontId="89" fillId="0" borderId="10" xfId="60" applyFont="1" applyFill="1" applyBorder="1">
      <alignment/>
      <protection/>
    </xf>
    <xf numFmtId="0" fontId="78" fillId="0" borderId="0" xfId="0" applyFont="1" applyFill="1" applyBorder="1" applyAlignment="1">
      <alignment horizontal="center" vertical="center"/>
    </xf>
    <xf numFmtId="2" fontId="76" fillId="0" borderId="11" xfId="0" applyNumberFormat="1" applyFont="1" applyFill="1" applyBorder="1" applyAlignment="1">
      <alignment horizontal="center" vertical="center" wrapText="1"/>
    </xf>
    <xf numFmtId="2" fontId="76" fillId="0" borderId="17" xfId="0" applyNumberFormat="1" applyFont="1" applyFill="1" applyBorder="1" applyAlignment="1">
      <alignment horizontal="center" vertical="center" wrapText="1"/>
    </xf>
    <xf numFmtId="2" fontId="76" fillId="0" borderId="10" xfId="0" applyNumberFormat="1" applyFont="1" applyFill="1" applyBorder="1" applyAlignment="1">
      <alignment horizontal="center" vertical="center" wrapText="1"/>
    </xf>
    <xf numFmtId="2" fontId="89" fillId="0" borderId="10" xfId="0" applyNumberFormat="1" applyFont="1" applyFill="1" applyBorder="1" applyAlignment="1">
      <alignment horizontal="center" vertical="center"/>
    </xf>
    <xf numFmtId="2" fontId="89" fillId="0" borderId="10" xfId="0" applyNumberFormat="1" applyFont="1" applyFill="1" applyBorder="1" applyAlignment="1">
      <alignment horizontal="center"/>
    </xf>
    <xf numFmtId="2" fontId="89" fillId="0" borderId="10" xfId="0" applyNumberFormat="1" applyFont="1" applyFill="1" applyBorder="1" applyAlignment="1">
      <alignment/>
    </xf>
    <xf numFmtId="2" fontId="75" fillId="0" borderId="16" xfId="0" applyNumberFormat="1" applyFont="1" applyFill="1" applyBorder="1" applyAlignment="1">
      <alignment horizontal="left" vertical="center" wrapText="1"/>
    </xf>
    <xf numFmtId="2" fontId="75" fillId="0" borderId="14" xfId="0" applyNumberFormat="1" applyFont="1" applyFill="1" applyBorder="1" applyAlignment="1">
      <alignment horizontal="left" vertical="center" wrapText="1"/>
    </xf>
    <xf numFmtId="2" fontId="75" fillId="0" borderId="11" xfId="0" applyNumberFormat="1" applyFont="1" applyFill="1" applyBorder="1" applyAlignment="1">
      <alignment horizontal="left" vertical="center" wrapText="1"/>
    </xf>
    <xf numFmtId="0" fontId="88" fillId="0" borderId="0" xfId="0" applyFont="1" applyFill="1" applyBorder="1" applyAlignment="1">
      <alignment horizontal="center" vertical="center" wrapText="1"/>
    </xf>
    <xf numFmtId="2" fontId="76" fillId="0" borderId="16" xfId="0" applyNumberFormat="1" applyFont="1" applyFill="1" applyBorder="1" applyAlignment="1">
      <alignment horizontal="center" vertical="center" wrapText="1"/>
    </xf>
    <xf numFmtId="2" fontId="76" fillId="0" borderId="14" xfId="0" applyNumberFormat="1" applyFont="1" applyFill="1" applyBorder="1" applyAlignment="1">
      <alignment horizontal="center" vertical="center" wrapText="1"/>
    </xf>
    <xf numFmtId="2" fontId="75" fillId="0" borderId="16" xfId="0" applyNumberFormat="1" applyFont="1" applyFill="1" applyBorder="1" applyAlignment="1">
      <alignment horizontal="left" vertical="center" wrapText="1"/>
    </xf>
    <xf numFmtId="2" fontId="75" fillId="0" borderId="11" xfId="0" applyNumberFormat="1" applyFont="1" applyFill="1" applyBorder="1" applyAlignment="1">
      <alignment horizontal="left" vertical="center" wrapText="1"/>
    </xf>
    <xf numFmtId="2" fontId="75" fillId="0" borderId="16" xfId="0" applyNumberFormat="1" applyFont="1" applyFill="1" applyBorder="1" applyAlignment="1">
      <alignment horizontal="center" vertical="center" wrapText="1"/>
    </xf>
    <xf numFmtId="2" fontId="75" fillId="0" borderId="14" xfId="0" applyNumberFormat="1" applyFont="1" applyFill="1" applyBorder="1" applyAlignment="1">
      <alignment horizontal="center" vertical="center" wrapText="1"/>
    </xf>
    <xf numFmtId="2" fontId="75" fillId="0" borderId="11"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2" fontId="75" fillId="0" borderId="16" xfId="0" applyNumberFormat="1" applyFont="1" applyFill="1" applyBorder="1" applyAlignment="1">
      <alignment horizontal="center" vertical="center" wrapText="1"/>
    </xf>
    <xf numFmtId="2" fontId="75" fillId="0" borderId="14" xfId="0" applyNumberFormat="1" applyFont="1" applyFill="1" applyBorder="1" applyAlignment="1">
      <alignment horizontal="center" vertical="center" wrapText="1"/>
    </xf>
    <xf numFmtId="2" fontId="75" fillId="0" borderId="11"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0" fontId="84" fillId="0" borderId="15"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76" fillId="0" borderId="10" xfId="0" applyFont="1" applyFill="1" applyBorder="1" applyAlignment="1">
      <alignment horizontal="center" vertical="center"/>
    </xf>
    <xf numFmtId="0" fontId="89" fillId="0" borderId="10" xfId="0" applyFont="1" applyFill="1" applyBorder="1" applyAlignment="1">
      <alignment horizontal="center" vertical="center"/>
    </xf>
    <xf numFmtId="0" fontId="75" fillId="0" borderId="10" xfId="0" applyFont="1" applyFill="1" applyBorder="1" applyAlignment="1">
      <alignment horizontal="left" vertical="center" wrapText="1"/>
    </xf>
    <xf numFmtId="2" fontId="7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0" xfId="0" applyFont="1" applyFill="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75" fillId="0" borderId="19"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8" xfId="0" applyFont="1" applyFill="1" applyBorder="1" applyAlignment="1">
      <alignment horizontal="center" vertical="center"/>
    </xf>
    <xf numFmtId="0" fontId="74" fillId="0" borderId="19"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4" fillId="0" borderId="19"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5" fillId="0" borderId="10" xfId="60" applyFont="1" applyFill="1" applyBorder="1" applyAlignment="1">
      <alignment horizontal="center" vertical="center" wrapText="1"/>
      <protection/>
    </xf>
    <xf numFmtId="0" fontId="10" fillId="0" borderId="10" xfId="60" applyFont="1" applyFill="1" applyBorder="1">
      <alignment/>
      <protection/>
    </xf>
    <xf numFmtId="0" fontId="5" fillId="0" borderId="10" xfId="0" applyFont="1" applyFill="1" applyBorder="1" applyAlignment="1">
      <alignment horizontal="center" vertical="center" wrapText="1"/>
    </xf>
    <xf numFmtId="2" fontId="21" fillId="0" borderId="10" xfId="0" applyNumberFormat="1" applyFont="1" applyFill="1" applyBorder="1" applyAlignment="1">
      <alignment horizontal="left" vertical="center" wrapText="1"/>
    </xf>
    <xf numFmtId="2" fontId="5" fillId="0" borderId="10" xfId="60" applyNumberFormat="1" applyFont="1" applyFill="1" applyBorder="1" applyAlignment="1">
      <alignment horizontal="center" vertical="center" wrapText="1"/>
      <protection/>
    </xf>
    <xf numFmtId="0" fontId="9" fillId="0" borderId="15"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2" xfId="57"/>
    <cellStyle name="Normal 2" xfId="58"/>
    <cellStyle name="Normal 3" xfId="59"/>
    <cellStyle name="Normal_Bieu 07 huong thuy 24 3 2015" xfId="60"/>
    <cellStyle name="Normal_DANH SACH DANG KY CAC CONG TRINH BS THU HOI DAT 2017" xfId="61"/>
    <cellStyle name="Normal_NSTT99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P54"/>
  <sheetViews>
    <sheetView tabSelected="1" zoomScale="85" zoomScaleNormal="85" zoomScalePageLayoutView="0" workbookViewId="0" topLeftCell="A52">
      <selection activeCell="E53" sqref="E53"/>
    </sheetView>
  </sheetViews>
  <sheetFormatPr defaultColWidth="9.140625" defaultRowHeight="15"/>
  <cols>
    <col min="1" max="1" width="5.7109375" style="96" bestFit="1" customWidth="1"/>
    <col min="2" max="2" width="34.7109375" style="96" customWidth="1"/>
    <col min="3" max="3" width="14.28125" style="96" customWidth="1"/>
    <col min="4" max="4" width="9.7109375" style="96" customWidth="1"/>
    <col min="5" max="5" width="13.7109375" style="96" customWidth="1"/>
    <col min="6" max="6" width="13.57421875" style="96" customWidth="1"/>
    <col min="7" max="7" width="60.28125" style="96" customWidth="1"/>
    <col min="8" max="8" width="12.28125" style="96" customWidth="1"/>
    <col min="9" max="9" width="13.7109375" style="96" customWidth="1"/>
    <col min="10" max="10" width="27.8515625" style="166" bestFit="1" customWidth="1"/>
    <col min="11" max="11" width="37.7109375" style="96" customWidth="1"/>
    <col min="12" max="16384" width="8.8515625" style="96" customWidth="1"/>
  </cols>
  <sheetData>
    <row r="1" spans="1:10" s="9" customFormat="1" ht="18.75">
      <c r="A1" s="239" t="s">
        <v>27</v>
      </c>
      <c r="B1" s="239"/>
      <c r="C1" s="6"/>
      <c r="D1" s="6"/>
      <c r="E1" s="6"/>
      <c r="F1" s="6"/>
      <c r="G1" s="99"/>
      <c r="H1" s="8"/>
      <c r="I1" s="8"/>
      <c r="J1" s="199"/>
    </row>
    <row r="2" spans="1:10" s="9" customFormat="1" ht="39" customHeight="1">
      <c r="A2" s="233" t="s">
        <v>155</v>
      </c>
      <c r="B2" s="233"/>
      <c r="C2" s="233"/>
      <c r="D2" s="233"/>
      <c r="E2" s="233"/>
      <c r="F2" s="233"/>
      <c r="G2" s="233"/>
      <c r="H2" s="233"/>
      <c r="I2" s="233"/>
      <c r="J2" s="199"/>
    </row>
    <row r="3" spans="1:10" s="10" customFormat="1" ht="12.75" customHeight="1">
      <c r="A3" s="240" t="s">
        <v>0</v>
      </c>
      <c r="B3" s="231" t="s">
        <v>17</v>
      </c>
      <c r="C3" s="231" t="s">
        <v>43</v>
      </c>
      <c r="D3" s="231" t="s">
        <v>12</v>
      </c>
      <c r="E3" s="231" t="s">
        <v>57</v>
      </c>
      <c r="F3" s="231" t="s">
        <v>45</v>
      </c>
      <c r="G3" s="232" t="s">
        <v>31</v>
      </c>
      <c r="H3" s="232" t="s">
        <v>131</v>
      </c>
      <c r="I3" s="232" t="s">
        <v>47</v>
      </c>
      <c r="J3" s="135"/>
    </row>
    <row r="4" spans="1:10" s="10" customFormat="1" ht="70.5" customHeight="1">
      <c r="A4" s="241"/>
      <c r="B4" s="231"/>
      <c r="C4" s="231"/>
      <c r="D4" s="231"/>
      <c r="E4" s="231"/>
      <c r="F4" s="231"/>
      <c r="G4" s="232"/>
      <c r="H4" s="232"/>
      <c r="I4" s="232"/>
      <c r="J4" s="135"/>
    </row>
    <row r="5" spans="1:11" s="10" customFormat="1" ht="15.75">
      <c r="A5" s="81" t="s">
        <v>18</v>
      </c>
      <c r="B5" s="234" t="s">
        <v>60</v>
      </c>
      <c r="C5" s="234"/>
      <c r="D5" s="234"/>
      <c r="E5" s="234"/>
      <c r="F5" s="234"/>
      <c r="G5" s="234"/>
      <c r="H5" s="234"/>
      <c r="I5" s="219"/>
      <c r="J5" s="34"/>
      <c r="K5" s="135"/>
    </row>
    <row r="6" spans="1:11" s="10" customFormat="1" ht="15.75">
      <c r="A6" s="81" t="s">
        <v>66</v>
      </c>
      <c r="B6" s="236" t="s">
        <v>62</v>
      </c>
      <c r="C6" s="237"/>
      <c r="D6" s="237"/>
      <c r="E6" s="237"/>
      <c r="F6" s="237"/>
      <c r="G6" s="237"/>
      <c r="H6" s="237"/>
      <c r="I6" s="238"/>
      <c r="J6" s="34"/>
      <c r="K6" s="135"/>
    </row>
    <row r="7" spans="1:11" s="10" customFormat="1" ht="15.75">
      <c r="A7" s="219" t="s">
        <v>120</v>
      </c>
      <c r="B7" s="235" t="s">
        <v>50</v>
      </c>
      <c r="C7" s="235"/>
      <c r="D7" s="235"/>
      <c r="E7" s="235"/>
      <c r="F7" s="235"/>
      <c r="G7" s="235"/>
      <c r="H7" s="235"/>
      <c r="I7" s="220"/>
      <c r="J7" s="34"/>
      <c r="K7" s="135"/>
    </row>
    <row r="8" spans="1:9" s="34" customFormat="1" ht="78.75">
      <c r="A8" s="81">
        <v>1</v>
      </c>
      <c r="B8" s="5" t="s">
        <v>165</v>
      </c>
      <c r="C8" s="177" t="s">
        <v>38</v>
      </c>
      <c r="D8" s="162">
        <v>0.055</v>
      </c>
      <c r="E8" s="11" t="s">
        <v>166</v>
      </c>
      <c r="F8" s="11"/>
      <c r="G8" s="178" t="s">
        <v>167</v>
      </c>
      <c r="H8" s="46" t="s">
        <v>104</v>
      </c>
      <c r="I8" s="46"/>
    </row>
    <row r="9" spans="1:9" s="34" customFormat="1" ht="126">
      <c r="A9" s="219">
        <v>2</v>
      </c>
      <c r="B9" s="14" t="s">
        <v>875</v>
      </c>
      <c r="C9" s="177" t="s">
        <v>221</v>
      </c>
      <c r="D9" s="11">
        <v>411.68</v>
      </c>
      <c r="E9" s="15" t="s">
        <v>876</v>
      </c>
      <c r="F9" s="15" t="s">
        <v>222</v>
      </c>
      <c r="G9" s="152" t="s">
        <v>877</v>
      </c>
      <c r="H9" s="11" t="s">
        <v>223</v>
      </c>
      <c r="I9" s="11"/>
    </row>
    <row r="10" spans="1:16" s="34" customFormat="1" ht="141.75">
      <c r="A10" s="81">
        <v>3</v>
      </c>
      <c r="B10" s="5" t="s">
        <v>740</v>
      </c>
      <c r="C10" s="177" t="s">
        <v>37</v>
      </c>
      <c r="D10" s="47">
        <v>1.01</v>
      </c>
      <c r="E10" s="11" t="s">
        <v>611</v>
      </c>
      <c r="F10" s="177" t="s">
        <v>612</v>
      </c>
      <c r="G10" s="12" t="s">
        <v>613</v>
      </c>
      <c r="H10" s="11" t="s">
        <v>223</v>
      </c>
      <c r="J10" s="11" t="s">
        <v>741</v>
      </c>
      <c r="O10" s="34">
        <v>1.75</v>
      </c>
      <c r="P10" s="29">
        <f>O10-D10</f>
        <v>0.74</v>
      </c>
    </row>
    <row r="11" spans="1:10" s="139" customFormat="1" ht="15.75">
      <c r="A11" s="167"/>
      <c r="B11" s="4" t="s">
        <v>132</v>
      </c>
      <c r="C11" s="229"/>
      <c r="D11" s="229">
        <f>SUM(D8:D10)</f>
        <v>412.745</v>
      </c>
      <c r="E11" s="229"/>
      <c r="F11" s="229"/>
      <c r="G11" s="138"/>
      <c r="H11" s="229"/>
      <c r="I11" s="229"/>
      <c r="J11" s="200"/>
    </row>
    <row r="12" spans="1:10" s="10" customFormat="1" ht="20.25" customHeight="1">
      <c r="A12" s="219" t="s">
        <v>19</v>
      </c>
      <c r="B12" s="230" t="s">
        <v>884</v>
      </c>
      <c r="C12" s="230"/>
      <c r="D12" s="230"/>
      <c r="E12" s="230"/>
      <c r="F12" s="230"/>
      <c r="G12" s="230"/>
      <c r="H12" s="230"/>
      <c r="I12" s="141"/>
      <c r="J12" s="135"/>
    </row>
    <row r="13" spans="1:10" s="10" customFormat="1" ht="63">
      <c r="A13" s="81">
        <v>1</v>
      </c>
      <c r="B13" s="14" t="s">
        <v>434</v>
      </c>
      <c r="C13" s="177" t="s">
        <v>38</v>
      </c>
      <c r="D13" s="11">
        <v>1</v>
      </c>
      <c r="E13" s="15" t="s">
        <v>436</v>
      </c>
      <c r="F13" s="17" t="s">
        <v>437</v>
      </c>
      <c r="G13" s="14" t="s">
        <v>186</v>
      </c>
      <c r="H13" s="11" t="s">
        <v>435</v>
      </c>
      <c r="I13" s="11"/>
      <c r="J13" s="135"/>
    </row>
    <row r="14" spans="1:10" s="10" customFormat="1" ht="110.25">
      <c r="A14" s="81">
        <v>2</v>
      </c>
      <c r="B14" s="14" t="s">
        <v>911</v>
      </c>
      <c r="C14" s="177" t="s">
        <v>38</v>
      </c>
      <c r="D14" s="11">
        <v>1.5</v>
      </c>
      <c r="E14" s="15" t="s">
        <v>916</v>
      </c>
      <c r="F14" s="17" t="s">
        <v>703</v>
      </c>
      <c r="G14" s="102" t="s">
        <v>912</v>
      </c>
      <c r="H14" s="11" t="s">
        <v>190</v>
      </c>
      <c r="I14" s="11"/>
      <c r="J14" s="135"/>
    </row>
    <row r="15" spans="1:10" s="10" customFormat="1" ht="204.75">
      <c r="A15" s="81">
        <v>3</v>
      </c>
      <c r="B15" s="5" t="s">
        <v>695</v>
      </c>
      <c r="C15" s="177" t="s">
        <v>38</v>
      </c>
      <c r="D15" s="11">
        <v>3.81</v>
      </c>
      <c r="E15" s="11" t="s">
        <v>696</v>
      </c>
      <c r="F15" s="177" t="s">
        <v>917</v>
      </c>
      <c r="G15" s="12" t="s">
        <v>697</v>
      </c>
      <c r="H15" s="11" t="s">
        <v>689</v>
      </c>
      <c r="J15" s="11" t="s">
        <v>698</v>
      </c>
    </row>
    <row r="16" spans="1:10" s="10" customFormat="1" ht="63">
      <c r="A16" s="81">
        <v>4</v>
      </c>
      <c r="B16" s="5" t="s">
        <v>593</v>
      </c>
      <c r="C16" s="177" t="s">
        <v>594</v>
      </c>
      <c r="D16" s="11">
        <v>2</v>
      </c>
      <c r="E16" s="11" t="s">
        <v>595</v>
      </c>
      <c r="F16" s="177" t="s">
        <v>596</v>
      </c>
      <c r="G16" s="12" t="s">
        <v>597</v>
      </c>
      <c r="H16" s="11" t="s">
        <v>254</v>
      </c>
      <c r="I16" s="26"/>
      <c r="J16" s="11" t="s">
        <v>301</v>
      </c>
    </row>
    <row r="17" spans="1:10" s="74" customFormat="1" ht="63">
      <c r="A17" s="81">
        <v>5</v>
      </c>
      <c r="B17" s="39" t="s">
        <v>401</v>
      </c>
      <c r="C17" s="177" t="s">
        <v>33</v>
      </c>
      <c r="D17" s="47">
        <v>0.16</v>
      </c>
      <c r="E17" s="47" t="s">
        <v>402</v>
      </c>
      <c r="F17" s="177" t="s">
        <v>403</v>
      </c>
      <c r="G17" s="5" t="s">
        <v>186</v>
      </c>
      <c r="H17" s="11" t="s">
        <v>394</v>
      </c>
      <c r="I17" s="40"/>
      <c r="J17" s="176"/>
    </row>
    <row r="18" spans="1:10" s="74" customFormat="1" ht="63">
      <c r="A18" s="81">
        <v>6</v>
      </c>
      <c r="B18" s="39" t="s">
        <v>889</v>
      </c>
      <c r="C18" s="177" t="s">
        <v>33</v>
      </c>
      <c r="D18" s="47">
        <v>0.11</v>
      </c>
      <c r="E18" s="47" t="s">
        <v>404</v>
      </c>
      <c r="F18" s="177" t="s">
        <v>405</v>
      </c>
      <c r="G18" s="5" t="s">
        <v>186</v>
      </c>
      <c r="H18" s="11" t="s">
        <v>394</v>
      </c>
      <c r="I18" s="40"/>
      <c r="J18" s="176"/>
    </row>
    <row r="19" spans="1:10" s="74" customFormat="1" ht="63">
      <c r="A19" s="81">
        <v>7</v>
      </c>
      <c r="B19" s="39" t="s">
        <v>784</v>
      </c>
      <c r="C19" s="177" t="s">
        <v>33</v>
      </c>
      <c r="D19" s="47">
        <v>3</v>
      </c>
      <c r="E19" s="47" t="s">
        <v>823</v>
      </c>
      <c r="F19" s="177" t="s">
        <v>822</v>
      </c>
      <c r="G19" s="5" t="s">
        <v>186</v>
      </c>
      <c r="H19" s="40" t="s">
        <v>254</v>
      </c>
      <c r="I19" s="40"/>
      <c r="J19" s="176"/>
    </row>
    <row r="20" spans="1:10" s="74" customFormat="1" ht="63">
      <c r="A20" s="81">
        <v>8</v>
      </c>
      <c r="B20" s="39" t="s">
        <v>800</v>
      </c>
      <c r="C20" s="177" t="s">
        <v>33</v>
      </c>
      <c r="D20" s="47">
        <v>0.0073</v>
      </c>
      <c r="E20" s="47" t="s">
        <v>802</v>
      </c>
      <c r="F20" s="177" t="s">
        <v>908</v>
      </c>
      <c r="G20" s="191" t="s">
        <v>801</v>
      </c>
      <c r="H20" s="11" t="s">
        <v>190</v>
      </c>
      <c r="I20" s="40"/>
      <c r="J20" s="176"/>
    </row>
    <row r="21" spans="1:10" s="193" customFormat="1" ht="161.25" customHeight="1">
      <c r="A21" s="81">
        <v>9</v>
      </c>
      <c r="B21" s="112" t="s">
        <v>96</v>
      </c>
      <c r="C21" s="177" t="s">
        <v>33</v>
      </c>
      <c r="D21" s="47">
        <v>1.61</v>
      </c>
      <c r="E21" s="47" t="s">
        <v>390</v>
      </c>
      <c r="F21" s="177" t="s">
        <v>391</v>
      </c>
      <c r="G21" s="113" t="s">
        <v>392</v>
      </c>
      <c r="H21" s="11" t="s">
        <v>394</v>
      </c>
      <c r="J21" s="11" t="s">
        <v>393</v>
      </c>
    </row>
    <row r="22" spans="1:10" s="74" customFormat="1" ht="46.5">
      <c r="A22" s="81">
        <v>10</v>
      </c>
      <c r="B22" s="39" t="s">
        <v>511</v>
      </c>
      <c r="C22" s="177" t="s">
        <v>36</v>
      </c>
      <c r="D22" s="47">
        <v>3.1</v>
      </c>
      <c r="E22" s="47" t="s">
        <v>513</v>
      </c>
      <c r="F22" s="177" t="s">
        <v>488</v>
      </c>
      <c r="G22" s="178" t="s">
        <v>186</v>
      </c>
      <c r="H22" s="11" t="s">
        <v>810</v>
      </c>
      <c r="I22" s="40"/>
      <c r="J22" s="176"/>
    </row>
    <row r="23" spans="1:10" s="74" customFormat="1" ht="93">
      <c r="A23" s="81">
        <v>11</v>
      </c>
      <c r="B23" s="39" t="s">
        <v>783</v>
      </c>
      <c r="C23" s="177" t="s">
        <v>36</v>
      </c>
      <c r="D23" s="47">
        <v>3</v>
      </c>
      <c r="E23" s="47" t="s">
        <v>821</v>
      </c>
      <c r="F23" s="177" t="s">
        <v>820</v>
      </c>
      <c r="G23" s="178" t="s">
        <v>186</v>
      </c>
      <c r="H23" s="11" t="s">
        <v>254</v>
      </c>
      <c r="I23" s="40"/>
      <c r="J23" s="176"/>
    </row>
    <row r="24" spans="1:10" s="74" customFormat="1" ht="46.5">
      <c r="A24" s="81">
        <v>12</v>
      </c>
      <c r="B24" s="39" t="s">
        <v>785</v>
      </c>
      <c r="C24" s="177" t="s">
        <v>36</v>
      </c>
      <c r="D24" s="47">
        <v>0.5</v>
      </c>
      <c r="E24" s="47" t="s">
        <v>824</v>
      </c>
      <c r="F24" s="177" t="s">
        <v>317</v>
      </c>
      <c r="G24" s="178" t="s">
        <v>186</v>
      </c>
      <c r="H24" s="11" t="s">
        <v>254</v>
      </c>
      <c r="I24" s="40"/>
      <c r="J24" s="176"/>
    </row>
    <row r="25" spans="1:10" s="74" customFormat="1" ht="108.75">
      <c r="A25" s="81">
        <v>13</v>
      </c>
      <c r="B25" s="39" t="s">
        <v>787</v>
      </c>
      <c r="C25" s="177" t="s">
        <v>788</v>
      </c>
      <c r="D25" s="47">
        <v>0.5</v>
      </c>
      <c r="E25" s="47" t="s">
        <v>819</v>
      </c>
      <c r="F25" s="47" t="s">
        <v>818</v>
      </c>
      <c r="G25" s="191" t="s">
        <v>817</v>
      </c>
      <c r="H25" s="11" t="s">
        <v>254</v>
      </c>
      <c r="I25" s="40"/>
      <c r="J25" s="176"/>
    </row>
    <row r="26" spans="1:10" s="74" customFormat="1" ht="46.5">
      <c r="A26" s="81">
        <v>14</v>
      </c>
      <c r="B26" s="39" t="s">
        <v>781</v>
      </c>
      <c r="C26" s="40" t="s">
        <v>34</v>
      </c>
      <c r="D26" s="47">
        <v>4.9</v>
      </c>
      <c r="E26" s="47" t="s">
        <v>829</v>
      </c>
      <c r="F26" s="47" t="s">
        <v>559</v>
      </c>
      <c r="G26" s="12" t="s">
        <v>186</v>
      </c>
      <c r="H26" s="11" t="s">
        <v>254</v>
      </c>
      <c r="I26" s="40"/>
      <c r="J26" s="135"/>
    </row>
    <row r="27" spans="1:10" s="74" customFormat="1" ht="46.5">
      <c r="A27" s="81">
        <v>15</v>
      </c>
      <c r="B27" s="39" t="s">
        <v>782</v>
      </c>
      <c r="C27" s="40" t="s">
        <v>34</v>
      </c>
      <c r="D27" s="47">
        <v>0.75</v>
      </c>
      <c r="E27" s="47" t="s">
        <v>402</v>
      </c>
      <c r="F27" s="47" t="s">
        <v>316</v>
      </c>
      <c r="G27" s="12" t="s">
        <v>186</v>
      </c>
      <c r="H27" s="11" t="s">
        <v>254</v>
      </c>
      <c r="I27" s="40"/>
      <c r="J27" s="135"/>
    </row>
    <row r="28" spans="1:10" s="74" customFormat="1" ht="108.75">
      <c r="A28" s="81">
        <v>16</v>
      </c>
      <c r="B28" s="39" t="s">
        <v>789</v>
      </c>
      <c r="C28" s="40" t="s">
        <v>790</v>
      </c>
      <c r="D28" s="47">
        <v>2.5</v>
      </c>
      <c r="E28" s="47" t="s">
        <v>828</v>
      </c>
      <c r="F28" s="47" t="s">
        <v>827</v>
      </c>
      <c r="G28" s="12" t="s">
        <v>888</v>
      </c>
      <c r="H28" s="11" t="s">
        <v>254</v>
      </c>
      <c r="I28" s="40"/>
      <c r="J28" s="135"/>
    </row>
    <row r="29" spans="1:10" s="10" customFormat="1" ht="46.5">
      <c r="A29" s="81">
        <v>17</v>
      </c>
      <c r="B29" s="13" t="s">
        <v>775</v>
      </c>
      <c r="C29" s="177" t="s">
        <v>40</v>
      </c>
      <c r="D29" s="47">
        <v>1</v>
      </c>
      <c r="E29" s="11" t="s">
        <v>310</v>
      </c>
      <c r="F29" s="150" t="s">
        <v>311</v>
      </c>
      <c r="G29" s="12" t="s">
        <v>186</v>
      </c>
      <c r="H29" s="177" t="s">
        <v>313</v>
      </c>
      <c r="I29" s="177"/>
      <c r="J29" s="135"/>
    </row>
    <row r="30" spans="1:10" s="10" customFormat="1" ht="108.75">
      <c r="A30" s="81">
        <v>18</v>
      </c>
      <c r="B30" s="13" t="s">
        <v>314</v>
      </c>
      <c r="C30" s="177" t="s">
        <v>40</v>
      </c>
      <c r="D30" s="47">
        <v>0.2</v>
      </c>
      <c r="E30" s="11" t="s">
        <v>893</v>
      </c>
      <c r="F30" s="17" t="s">
        <v>276</v>
      </c>
      <c r="G30" s="20" t="s">
        <v>277</v>
      </c>
      <c r="H30" s="177" t="s">
        <v>313</v>
      </c>
      <c r="I30" s="177"/>
      <c r="J30" s="135"/>
    </row>
    <row r="31" spans="1:12" s="10" customFormat="1" ht="62.25">
      <c r="A31" s="81">
        <v>19</v>
      </c>
      <c r="B31" s="13" t="s">
        <v>895</v>
      </c>
      <c r="C31" s="177" t="s">
        <v>40</v>
      </c>
      <c r="D31" s="11">
        <v>0.96</v>
      </c>
      <c r="E31" s="177" t="s">
        <v>833</v>
      </c>
      <c r="F31" s="17" t="s">
        <v>832</v>
      </c>
      <c r="G31" s="13" t="s">
        <v>896</v>
      </c>
      <c r="H31" s="177" t="s">
        <v>313</v>
      </c>
      <c r="I31" s="177"/>
      <c r="J31" s="135"/>
      <c r="L31" s="11"/>
    </row>
    <row r="32" spans="1:10" s="10" customFormat="1" ht="46.5">
      <c r="A32" s="81">
        <v>20</v>
      </c>
      <c r="B32" s="154" t="s">
        <v>774</v>
      </c>
      <c r="C32" s="177" t="s">
        <v>40</v>
      </c>
      <c r="D32" s="11">
        <v>1.5</v>
      </c>
      <c r="E32" s="177" t="s">
        <v>777</v>
      </c>
      <c r="F32" s="177" t="s">
        <v>776</v>
      </c>
      <c r="G32" s="20" t="s">
        <v>815</v>
      </c>
      <c r="H32" s="177" t="s">
        <v>313</v>
      </c>
      <c r="I32" s="16"/>
      <c r="J32" s="135"/>
    </row>
    <row r="33" spans="1:12" s="10" customFormat="1" ht="46.5">
      <c r="A33" s="81">
        <v>21</v>
      </c>
      <c r="B33" s="13" t="s">
        <v>779</v>
      </c>
      <c r="C33" s="177" t="s">
        <v>40</v>
      </c>
      <c r="D33" s="11">
        <v>0.5</v>
      </c>
      <c r="E33" s="177" t="s">
        <v>830</v>
      </c>
      <c r="F33" s="17" t="s">
        <v>317</v>
      </c>
      <c r="G33" s="20" t="s">
        <v>816</v>
      </c>
      <c r="H33" s="177" t="s">
        <v>313</v>
      </c>
      <c r="I33" s="177"/>
      <c r="J33" s="135"/>
      <c r="L33" s="11"/>
    </row>
    <row r="34" spans="1:10" s="9" customFormat="1" ht="93">
      <c r="A34" s="81">
        <v>22</v>
      </c>
      <c r="B34" s="5" t="s">
        <v>69</v>
      </c>
      <c r="C34" s="177" t="s">
        <v>40</v>
      </c>
      <c r="D34" s="11">
        <v>0.05</v>
      </c>
      <c r="E34" s="177" t="s">
        <v>16</v>
      </c>
      <c r="F34" s="177" t="s">
        <v>299</v>
      </c>
      <c r="G34" s="5" t="s">
        <v>300</v>
      </c>
      <c r="H34" s="177" t="s">
        <v>313</v>
      </c>
      <c r="I34" s="156"/>
      <c r="J34" s="177" t="s">
        <v>890</v>
      </c>
    </row>
    <row r="35" spans="1:10" s="10" customFormat="1" ht="108.75">
      <c r="A35" s="81">
        <v>23</v>
      </c>
      <c r="B35" s="154" t="s">
        <v>692</v>
      </c>
      <c r="C35" s="177" t="s">
        <v>40</v>
      </c>
      <c r="D35" s="11">
        <v>5.6</v>
      </c>
      <c r="E35" s="177" t="s">
        <v>691</v>
      </c>
      <c r="F35" s="177" t="s">
        <v>456</v>
      </c>
      <c r="G35" s="5" t="s">
        <v>690</v>
      </c>
      <c r="H35" s="16" t="s">
        <v>689</v>
      </c>
      <c r="J35" s="16" t="s">
        <v>693</v>
      </c>
    </row>
    <row r="36" spans="1:10" s="10" customFormat="1" ht="62.25">
      <c r="A36" s="81">
        <v>24</v>
      </c>
      <c r="B36" s="12" t="s">
        <v>199</v>
      </c>
      <c r="C36" s="177" t="s">
        <v>41</v>
      </c>
      <c r="D36" s="17">
        <v>0.6</v>
      </c>
      <c r="E36" s="11" t="s">
        <v>812</v>
      </c>
      <c r="F36" s="177" t="s">
        <v>200</v>
      </c>
      <c r="G36" s="20" t="s">
        <v>814</v>
      </c>
      <c r="H36" s="177" t="s">
        <v>201</v>
      </c>
      <c r="I36" s="177"/>
      <c r="J36" s="135"/>
    </row>
    <row r="37" spans="1:10" s="38" customFormat="1" ht="46.5">
      <c r="A37" s="81">
        <v>25</v>
      </c>
      <c r="B37" s="12" t="s">
        <v>202</v>
      </c>
      <c r="C37" s="177" t="s">
        <v>41</v>
      </c>
      <c r="D37" s="11">
        <v>0.6</v>
      </c>
      <c r="E37" s="11" t="s">
        <v>203</v>
      </c>
      <c r="F37" s="177" t="s">
        <v>204</v>
      </c>
      <c r="G37" s="20" t="s">
        <v>186</v>
      </c>
      <c r="H37" s="177" t="s">
        <v>201</v>
      </c>
      <c r="I37" s="46"/>
      <c r="J37" s="60"/>
    </row>
    <row r="38" spans="1:10" s="10" customFormat="1" ht="62.25">
      <c r="A38" s="81">
        <v>26</v>
      </c>
      <c r="B38" s="201" t="s">
        <v>547</v>
      </c>
      <c r="C38" s="177" t="s">
        <v>35</v>
      </c>
      <c r="D38" s="11">
        <v>3</v>
      </c>
      <c r="E38" s="11" t="s">
        <v>910</v>
      </c>
      <c r="F38" s="177" t="s">
        <v>210</v>
      </c>
      <c r="G38" s="13" t="s">
        <v>186</v>
      </c>
      <c r="H38" s="11" t="s">
        <v>190</v>
      </c>
      <c r="I38" s="11"/>
      <c r="J38" s="135"/>
    </row>
    <row r="39" spans="1:10" s="10" customFormat="1" ht="46.5">
      <c r="A39" s="81">
        <v>27</v>
      </c>
      <c r="B39" s="12" t="s">
        <v>252</v>
      </c>
      <c r="C39" s="177" t="s">
        <v>35</v>
      </c>
      <c r="D39" s="17">
        <v>0.23</v>
      </c>
      <c r="E39" s="11" t="s">
        <v>245</v>
      </c>
      <c r="F39" s="177" t="s">
        <v>256</v>
      </c>
      <c r="G39" s="13" t="s">
        <v>186</v>
      </c>
      <c r="H39" s="11" t="s">
        <v>253</v>
      </c>
      <c r="I39" s="11"/>
      <c r="J39" s="135"/>
    </row>
    <row r="40" spans="1:10" s="10" customFormat="1" ht="62.25">
      <c r="A40" s="81">
        <v>28</v>
      </c>
      <c r="B40" s="12" t="s">
        <v>892</v>
      </c>
      <c r="C40" s="177" t="s">
        <v>35</v>
      </c>
      <c r="D40" s="17">
        <v>0.9</v>
      </c>
      <c r="E40" s="11" t="s">
        <v>246</v>
      </c>
      <c r="F40" s="177" t="s">
        <v>257</v>
      </c>
      <c r="G40" s="13" t="s">
        <v>186</v>
      </c>
      <c r="H40" s="11" t="s">
        <v>254</v>
      </c>
      <c r="I40" s="11"/>
      <c r="J40" s="135"/>
    </row>
    <row r="41" spans="1:10" s="9" customFormat="1" ht="46.5">
      <c r="A41" s="81">
        <v>29</v>
      </c>
      <c r="B41" s="98" t="s">
        <v>255</v>
      </c>
      <c r="C41" s="177" t="s">
        <v>35</v>
      </c>
      <c r="D41" s="46">
        <v>0.6</v>
      </c>
      <c r="E41" s="149" t="s">
        <v>247</v>
      </c>
      <c r="F41" s="177" t="s">
        <v>258</v>
      </c>
      <c r="G41" s="13" t="s">
        <v>186</v>
      </c>
      <c r="H41" s="71" t="s">
        <v>253</v>
      </c>
      <c r="I41" s="71"/>
      <c r="J41" s="199"/>
    </row>
    <row r="42" spans="1:9" ht="46.5">
      <c r="A42" s="81">
        <v>30</v>
      </c>
      <c r="B42" s="14" t="s">
        <v>904</v>
      </c>
      <c r="C42" s="177" t="s">
        <v>35</v>
      </c>
      <c r="D42" s="11">
        <v>0.3</v>
      </c>
      <c r="E42" s="15" t="s">
        <v>907</v>
      </c>
      <c r="F42" s="177" t="s">
        <v>906</v>
      </c>
      <c r="G42" s="13" t="s">
        <v>905</v>
      </c>
      <c r="H42" s="11" t="s">
        <v>253</v>
      </c>
      <c r="I42" s="177"/>
    </row>
    <row r="43" spans="1:9" ht="46.5">
      <c r="A43" s="81">
        <v>31</v>
      </c>
      <c r="B43" s="14" t="s">
        <v>795</v>
      </c>
      <c r="C43" s="177" t="s">
        <v>35</v>
      </c>
      <c r="D43" s="162">
        <v>0.024</v>
      </c>
      <c r="E43" s="15" t="s">
        <v>92</v>
      </c>
      <c r="F43" s="177" t="s">
        <v>909</v>
      </c>
      <c r="G43" s="13" t="s">
        <v>796</v>
      </c>
      <c r="H43" s="71" t="s">
        <v>797</v>
      </c>
      <c r="I43" s="177"/>
    </row>
    <row r="44" spans="1:9" ht="46.5">
      <c r="A44" s="81">
        <v>32</v>
      </c>
      <c r="B44" s="14" t="s">
        <v>786</v>
      </c>
      <c r="C44" s="177" t="s">
        <v>35</v>
      </c>
      <c r="D44" s="11">
        <v>0.1</v>
      </c>
      <c r="E44" s="15" t="s">
        <v>826</v>
      </c>
      <c r="F44" s="177" t="s">
        <v>825</v>
      </c>
      <c r="G44" s="13" t="s">
        <v>186</v>
      </c>
      <c r="H44" s="11" t="s">
        <v>254</v>
      </c>
      <c r="I44" s="177"/>
    </row>
    <row r="45" spans="1:10" s="34" customFormat="1" ht="202.5">
      <c r="A45" s="81">
        <v>33</v>
      </c>
      <c r="B45" s="5" t="s">
        <v>77</v>
      </c>
      <c r="C45" s="177" t="s">
        <v>35</v>
      </c>
      <c r="D45" s="11">
        <v>1.9</v>
      </c>
      <c r="E45" s="177" t="s">
        <v>886</v>
      </c>
      <c r="F45" s="177" t="s">
        <v>219</v>
      </c>
      <c r="G45" s="14" t="s">
        <v>920</v>
      </c>
      <c r="H45" s="11" t="s">
        <v>220</v>
      </c>
      <c r="J45" s="11" t="s">
        <v>891</v>
      </c>
    </row>
    <row r="46" spans="1:9" ht="62.25">
      <c r="A46" s="81">
        <v>34</v>
      </c>
      <c r="B46" s="14" t="s">
        <v>900</v>
      </c>
      <c r="C46" s="177" t="s">
        <v>35</v>
      </c>
      <c r="D46" s="11">
        <v>11.1</v>
      </c>
      <c r="E46" s="15" t="s">
        <v>918</v>
      </c>
      <c r="F46" s="177" t="s">
        <v>919</v>
      </c>
      <c r="G46" s="14" t="s">
        <v>901</v>
      </c>
      <c r="H46" s="71" t="s">
        <v>894</v>
      </c>
      <c r="I46" s="177" t="s">
        <v>913</v>
      </c>
    </row>
    <row r="47" spans="1:10" s="9" customFormat="1" ht="62.25">
      <c r="A47" s="81">
        <v>35</v>
      </c>
      <c r="B47" s="98" t="s">
        <v>172</v>
      </c>
      <c r="C47" s="177" t="s">
        <v>97</v>
      </c>
      <c r="D47" s="46">
        <v>3.5</v>
      </c>
      <c r="E47" s="149" t="s">
        <v>835</v>
      </c>
      <c r="F47" s="149" t="s">
        <v>173</v>
      </c>
      <c r="G47" s="178" t="s">
        <v>186</v>
      </c>
      <c r="H47" s="177" t="s">
        <v>190</v>
      </c>
      <c r="I47" s="177"/>
      <c r="J47" s="199"/>
    </row>
    <row r="48" spans="1:10" s="10" customFormat="1" ht="46.5">
      <c r="A48" s="81">
        <v>36</v>
      </c>
      <c r="B48" s="12" t="s">
        <v>187</v>
      </c>
      <c r="C48" s="177" t="s">
        <v>97</v>
      </c>
      <c r="D48" s="11">
        <v>0.5</v>
      </c>
      <c r="E48" s="11" t="s">
        <v>5</v>
      </c>
      <c r="F48" s="11" t="s">
        <v>174</v>
      </c>
      <c r="G48" s="178" t="s">
        <v>186</v>
      </c>
      <c r="H48" s="177" t="s">
        <v>171</v>
      </c>
      <c r="I48" s="11"/>
      <c r="J48" s="135"/>
    </row>
    <row r="49" spans="1:10" s="10" customFormat="1" ht="108.75">
      <c r="A49" s="81">
        <v>37</v>
      </c>
      <c r="B49" s="12" t="s">
        <v>806</v>
      </c>
      <c r="C49" s="177" t="s">
        <v>39</v>
      </c>
      <c r="D49" s="11">
        <v>5.38</v>
      </c>
      <c r="E49" s="11" t="s">
        <v>807</v>
      </c>
      <c r="F49" s="11" t="s">
        <v>921</v>
      </c>
      <c r="G49" s="191" t="s">
        <v>808</v>
      </c>
      <c r="H49" s="177" t="s">
        <v>189</v>
      </c>
      <c r="I49" s="11"/>
      <c r="J49" s="135"/>
    </row>
    <row r="50" spans="1:10" s="10" customFormat="1" ht="46.5">
      <c r="A50" s="81">
        <v>38</v>
      </c>
      <c r="B50" s="12" t="s">
        <v>188</v>
      </c>
      <c r="C50" s="11" t="s">
        <v>39</v>
      </c>
      <c r="D50" s="11">
        <v>0.08</v>
      </c>
      <c r="E50" s="11" t="s">
        <v>92</v>
      </c>
      <c r="F50" s="177" t="s">
        <v>185</v>
      </c>
      <c r="G50" s="102" t="s">
        <v>186</v>
      </c>
      <c r="H50" s="177" t="s">
        <v>189</v>
      </c>
      <c r="I50" s="11"/>
      <c r="J50" s="135"/>
    </row>
    <row r="51" spans="1:10" s="10" customFormat="1" ht="15">
      <c r="A51" s="81"/>
      <c r="B51" s="4" t="s">
        <v>51</v>
      </c>
      <c r="C51" s="11"/>
      <c r="D51" s="11"/>
      <c r="E51" s="11"/>
      <c r="F51" s="177"/>
      <c r="G51" s="102"/>
      <c r="H51" s="177"/>
      <c r="I51" s="11"/>
      <c r="J51" s="135"/>
    </row>
    <row r="52" spans="1:11" s="9" customFormat="1" ht="108.75">
      <c r="A52" s="81">
        <v>39</v>
      </c>
      <c r="B52" s="12" t="s">
        <v>700</v>
      </c>
      <c r="C52" s="17" t="s">
        <v>701</v>
      </c>
      <c r="D52" s="17">
        <v>23.53</v>
      </c>
      <c r="E52" s="17" t="s">
        <v>702</v>
      </c>
      <c r="F52" s="16" t="s">
        <v>703</v>
      </c>
      <c r="G52" s="117" t="s">
        <v>704</v>
      </c>
      <c r="H52" s="17" t="s">
        <v>705</v>
      </c>
      <c r="I52" s="17"/>
      <c r="J52" s="17" t="s">
        <v>698</v>
      </c>
      <c r="K52" s="194"/>
    </row>
    <row r="53" spans="1:10" s="38" customFormat="1" ht="108.75">
      <c r="A53" s="81">
        <v>40</v>
      </c>
      <c r="B53" s="41" t="s">
        <v>709</v>
      </c>
      <c r="C53" s="71" t="s">
        <v>710</v>
      </c>
      <c r="D53" s="64">
        <v>13.48</v>
      </c>
      <c r="E53" s="118" t="s">
        <v>711</v>
      </c>
      <c r="F53" s="118" t="s">
        <v>256</v>
      </c>
      <c r="G53" s="65" t="s">
        <v>706</v>
      </c>
      <c r="H53" s="11" t="s">
        <v>653</v>
      </c>
      <c r="I53" s="17"/>
      <c r="J53" s="17" t="s">
        <v>698</v>
      </c>
    </row>
    <row r="54" spans="1:10" s="10" customFormat="1" ht="15">
      <c r="A54" s="81"/>
      <c r="B54" s="50" t="s">
        <v>915</v>
      </c>
      <c r="C54" s="71"/>
      <c r="D54" s="49">
        <f>SUM(D13:D53)</f>
        <v>104.0813</v>
      </c>
      <c r="E54" s="118"/>
      <c r="F54" s="118"/>
      <c r="G54" s="65"/>
      <c r="H54" s="46"/>
      <c r="I54" s="46"/>
      <c r="J54" s="135"/>
    </row>
  </sheetData>
  <sheetProtection/>
  <mergeCells count="15">
    <mergeCell ref="A2:I2"/>
    <mergeCell ref="B5:H5"/>
    <mergeCell ref="B7:H7"/>
    <mergeCell ref="B6:I6"/>
    <mergeCell ref="A1:B1"/>
    <mergeCell ref="A3:A4"/>
    <mergeCell ref="B3:B4"/>
    <mergeCell ref="C3:C4"/>
    <mergeCell ref="D3:D4"/>
    <mergeCell ref="B12:H12"/>
    <mergeCell ref="F3:F4"/>
    <mergeCell ref="E3:E4"/>
    <mergeCell ref="G3:G4"/>
    <mergeCell ref="H3:H4"/>
    <mergeCell ref="I3:I4"/>
  </mergeCells>
  <printOptions/>
  <pageMargins left="0.3" right="0" top="0.6" bottom="0.2" header="0" footer="0"/>
  <pageSetup horizontalDpi="600" verticalDpi="600" orientation="landscape" paperSize="9" scale="80" r:id="rId3"/>
  <headerFooter>
    <oddFooter>&amp;C&amp;P</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U27"/>
  <sheetViews>
    <sheetView zoomScale="90" zoomScaleNormal="90" zoomScalePageLayoutView="0" workbookViewId="0" topLeftCell="A25">
      <selection activeCell="E36" sqref="E36"/>
    </sheetView>
  </sheetViews>
  <sheetFormatPr defaultColWidth="9.00390625" defaultRowHeight="15"/>
  <cols>
    <col min="1" max="1" width="5.8515625" style="9" customWidth="1"/>
    <col min="2" max="2" width="25.8515625" style="9" customWidth="1"/>
    <col min="3" max="3" width="12.7109375" style="21" customWidth="1"/>
    <col min="4" max="4" width="8.8515625" style="21" customWidth="1"/>
    <col min="5" max="5" width="8.28125" style="21" customWidth="1"/>
    <col min="6" max="6" width="7.7109375" style="21" customWidth="1"/>
    <col min="7" max="7" width="6.57421875" style="21" customWidth="1"/>
    <col min="8" max="8" width="13.57421875" style="27" customWidth="1"/>
    <col min="9" max="9" width="13.421875" style="27" customWidth="1"/>
    <col min="10" max="10" width="49.28125" style="22" customWidth="1"/>
    <col min="11" max="11" width="14.28125" style="25" customWidth="1"/>
    <col min="12" max="12" width="11.140625" style="25" customWidth="1"/>
    <col min="13" max="13" width="15.140625" style="25" hidden="1" customWidth="1"/>
    <col min="14" max="14" width="18.8515625" style="25" hidden="1" customWidth="1"/>
    <col min="15" max="15" width="15.140625" style="9" customWidth="1"/>
    <col min="16" max="16" width="37.7109375" style="9" customWidth="1"/>
    <col min="17" max="17" width="9.00390625" style="9" customWidth="1"/>
    <col min="18" max="16384" width="9.00390625" style="9" customWidth="1"/>
  </cols>
  <sheetData>
    <row r="1" spans="1:10" ht="17.25">
      <c r="A1" s="239" t="s">
        <v>28</v>
      </c>
      <c r="B1" s="239"/>
      <c r="C1" s="23"/>
      <c r="D1" s="6"/>
      <c r="E1" s="23"/>
      <c r="F1" s="6"/>
      <c r="G1" s="6"/>
      <c r="H1" s="24"/>
      <c r="I1" s="24"/>
      <c r="J1" s="7"/>
    </row>
    <row r="2" spans="1:15" ht="50.25" customHeight="1">
      <c r="A2" s="252" t="s">
        <v>156</v>
      </c>
      <c r="B2" s="252"/>
      <c r="C2" s="252"/>
      <c r="D2" s="252"/>
      <c r="E2" s="252"/>
      <c r="F2" s="252"/>
      <c r="G2" s="252"/>
      <c r="H2" s="252"/>
      <c r="I2" s="252"/>
      <c r="J2" s="252"/>
      <c r="K2" s="252"/>
      <c r="L2" s="252"/>
      <c r="M2" s="223"/>
      <c r="N2" s="223"/>
      <c r="O2" s="3"/>
    </row>
    <row r="3" spans="1:15" s="10" customFormat="1" ht="16.5" customHeight="1">
      <c r="A3" s="231" t="s">
        <v>0</v>
      </c>
      <c r="B3" s="231" t="s">
        <v>17</v>
      </c>
      <c r="C3" s="231" t="s">
        <v>43</v>
      </c>
      <c r="D3" s="231" t="s">
        <v>12</v>
      </c>
      <c r="E3" s="253" t="s">
        <v>57</v>
      </c>
      <c r="F3" s="254"/>
      <c r="G3" s="254"/>
      <c r="H3" s="243"/>
      <c r="I3" s="231" t="s">
        <v>45</v>
      </c>
      <c r="J3" s="245" t="s">
        <v>31</v>
      </c>
      <c r="K3" s="245" t="s">
        <v>131</v>
      </c>
      <c r="L3" s="245" t="s">
        <v>22</v>
      </c>
      <c r="M3" s="89"/>
      <c r="N3" s="243" t="s">
        <v>85</v>
      </c>
      <c r="O3" s="242"/>
    </row>
    <row r="4" spans="1:15" s="10" customFormat="1" ht="92.25" customHeight="1">
      <c r="A4" s="248"/>
      <c r="B4" s="248"/>
      <c r="C4" s="248"/>
      <c r="D4" s="248"/>
      <c r="E4" s="224" t="s">
        <v>75</v>
      </c>
      <c r="F4" s="224" t="s">
        <v>52</v>
      </c>
      <c r="G4" s="224" t="s">
        <v>53</v>
      </c>
      <c r="H4" s="224" t="s">
        <v>54</v>
      </c>
      <c r="I4" s="247"/>
      <c r="J4" s="246"/>
      <c r="K4" s="245"/>
      <c r="L4" s="245"/>
      <c r="M4" s="89"/>
      <c r="N4" s="244"/>
      <c r="O4" s="242"/>
    </row>
    <row r="5" spans="1:15" s="10" customFormat="1" ht="31.5" customHeight="1">
      <c r="A5" s="137" t="s">
        <v>84</v>
      </c>
      <c r="B5" s="230" t="s">
        <v>885</v>
      </c>
      <c r="C5" s="230"/>
      <c r="D5" s="230"/>
      <c r="E5" s="230"/>
      <c r="F5" s="230"/>
      <c r="G5" s="230"/>
      <c r="H5" s="230"/>
      <c r="I5" s="230"/>
      <c r="J5" s="230"/>
      <c r="K5" s="230"/>
      <c r="L5" s="230"/>
      <c r="M5" s="86"/>
      <c r="N5" s="87"/>
      <c r="O5" s="225"/>
    </row>
    <row r="6" spans="1:12" s="34" customFormat="1" ht="78">
      <c r="A6" s="81">
        <v>1</v>
      </c>
      <c r="B6" s="5" t="s">
        <v>165</v>
      </c>
      <c r="C6" s="177" t="s">
        <v>38</v>
      </c>
      <c r="D6" s="162">
        <v>0.055</v>
      </c>
      <c r="E6" s="206">
        <v>0.0045</v>
      </c>
      <c r="F6" s="47"/>
      <c r="G6" s="47"/>
      <c r="H6" s="11" t="s">
        <v>883</v>
      </c>
      <c r="I6" s="11"/>
      <c r="J6" s="178" t="s">
        <v>167</v>
      </c>
      <c r="K6" s="46" t="s">
        <v>104</v>
      </c>
      <c r="L6" s="46"/>
    </row>
    <row r="7" spans="1:15" s="10" customFormat="1" ht="140.25">
      <c r="A7" s="81">
        <v>2</v>
      </c>
      <c r="B7" s="5" t="s">
        <v>695</v>
      </c>
      <c r="C7" s="177" t="s">
        <v>38</v>
      </c>
      <c r="D7" s="11">
        <v>3.81</v>
      </c>
      <c r="E7" s="11">
        <v>3.81</v>
      </c>
      <c r="F7" s="141"/>
      <c r="G7" s="141"/>
      <c r="H7" s="11" t="s">
        <v>696</v>
      </c>
      <c r="I7" s="17" t="s">
        <v>917</v>
      </c>
      <c r="J7" s="12" t="s">
        <v>699</v>
      </c>
      <c r="K7" s="11" t="s">
        <v>689</v>
      </c>
      <c r="L7" s="26"/>
      <c r="O7" s="11" t="s">
        <v>698</v>
      </c>
    </row>
    <row r="8" spans="1:12" s="10" customFormat="1" ht="108.75">
      <c r="A8" s="81">
        <v>3</v>
      </c>
      <c r="B8" s="14" t="s">
        <v>911</v>
      </c>
      <c r="C8" s="177" t="s">
        <v>38</v>
      </c>
      <c r="D8" s="11">
        <v>1.5</v>
      </c>
      <c r="E8" s="11">
        <v>1.4</v>
      </c>
      <c r="F8" s="141"/>
      <c r="G8" s="141"/>
      <c r="H8" s="15" t="s">
        <v>778</v>
      </c>
      <c r="I8" s="17" t="s">
        <v>703</v>
      </c>
      <c r="J8" s="102" t="s">
        <v>912</v>
      </c>
      <c r="K8" s="11" t="s">
        <v>190</v>
      </c>
      <c r="L8" s="11"/>
    </row>
    <row r="9" spans="1:12" s="74" customFormat="1" ht="62.25">
      <c r="A9" s="81">
        <v>4</v>
      </c>
      <c r="B9" s="39" t="s">
        <v>800</v>
      </c>
      <c r="C9" s="177" t="s">
        <v>33</v>
      </c>
      <c r="D9" s="47">
        <v>0.0073</v>
      </c>
      <c r="E9" s="120">
        <v>0.007</v>
      </c>
      <c r="F9" s="47"/>
      <c r="G9" s="47"/>
      <c r="H9" s="47" t="s">
        <v>802</v>
      </c>
      <c r="I9" s="177" t="s">
        <v>908</v>
      </c>
      <c r="J9" s="191" t="s">
        <v>801</v>
      </c>
      <c r="K9" s="11" t="s">
        <v>190</v>
      </c>
      <c r="L9" s="40"/>
    </row>
    <row r="10" spans="1:15" s="111" customFormat="1" ht="140.25">
      <c r="A10" s="81">
        <v>5</v>
      </c>
      <c r="B10" s="112" t="s">
        <v>96</v>
      </c>
      <c r="C10" s="177" t="s">
        <v>33</v>
      </c>
      <c r="D10" s="47">
        <v>1.61</v>
      </c>
      <c r="E10" s="47">
        <v>1.1</v>
      </c>
      <c r="F10" s="47"/>
      <c r="G10" s="47"/>
      <c r="H10" s="47" t="s">
        <v>395</v>
      </c>
      <c r="I10" s="177" t="s">
        <v>391</v>
      </c>
      <c r="J10" s="113" t="s">
        <v>392</v>
      </c>
      <c r="K10" s="11" t="s">
        <v>394</v>
      </c>
      <c r="L10" s="215"/>
      <c r="O10" s="11" t="s">
        <v>393</v>
      </c>
    </row>
    <row r="11" spans="1:15" s="10" customFormat="1" ht="93">
      <c r="A11" s="81">
        <v>6</v>
      </c>
      <c r="B11" s="5" t="s">
        <v>481</v>
      </c>
      <c r="C11" s="177" t="s">
        <v>36</v>
      </c>
      <c r="D11" s="11">
        <f>0.32-0.12</f>
        <v>0.2</v>
      </c>
      <c r="E11" s="177">
        <f>0.31-0.12</f>
        <v>0.19</v>
      </c>
      <c r="F11" s="177"/>
      <c r="G11" s="177"/>
      <c r="H11" s="177" t="s">
        <v>482</v>
      </c>
      <c r="I11" s="213" t="s">
        <v>483</v>
      </c>
      <c r="J11" s="15" t="s">
        <v>485</v>
      </c>
      <c r="K11" s="177" t="s">
        <v>810</v>
      </c>
      <c r="L11" s="26"/>
      <c r="M11" s="79"/>
      <c r="O11" s="177" t="s">
        <v>484</v>
      </c>
    </row>
    <row r="12" spans="1:12" s="74" customFormat="1" ht="62.25">
      <c r="A12" s="81">
        <v>7</v>
      </c>
      <c r="B12" s="39" t="s">
        <v>781</v>
      </c>
      <c r="C12" s="40" t="s">
        <v>34</v>
      </c>
      <c r="D12" s="47">
        <v>4.9</v>
      </c>
      <c r="E12" s="47">
        <v>4</v>
      </c>
      <c r="F12" s="26"/>
      <c r="G12" s="26"/>
      <c r="H12" s="11" t="s">
        <v>829</v>
      </c>
      <c r="I12" s="47" t="s">
        <v>559</v>
      </c>
      <c r="J12" s="12" t="s">
        <v>186</v>
      </c>
      <c r="K12" s="11" t="s">
        <v>254</v>
      </c>
      <c r="L12" s="40"/>
    </row>
    <row r="13" spans="1:13" s="74" customFormat="1" ht="124.5" customHeight="1">
      <c r="A13" s="81">
        <v>8</v>
      </c>
      <c r="B13" s="39" t="s">
        <v>789</v>
      </c>
      <c r="C13" s="40" t="s">
        <v>790</v>
      </c>
      <c r="D13" s="47">
        <v>2.5</v>
      </c>
      <c r="E13" s="47">
        <v>1</v>
      </c>
      <c r="F13" s="26"/>
      <c r="G13" s="26"/>
      <c r="H13" s="47" t="s">
        <v>791</v>
      </c>
      <c r="I13" s="47" t="s">
        <v>827</v>
      </c>
      <c r="J13" s="12" t="s">
        <v>792</v>
      </c>
      <c r="K13" s="11" t="s">
        <v>254</v>
      </c>
      <c r="L13" s="40"/>
      <c r="M13" s="135" t="s">
        <v>673</v>
      </c>
    </row>
    <row r="14" spans="1:12" s="10" customFormat="1" ht="62.25">
      <c r="A14" s="81">
        <v>9</v>
      </c>
      <c r="B14" s="13" t="s">
        <v>775</v>
      </c>
      <c r="C14" s="177" t="s">
        <v>40</v>
      </c>
      <c r="D14" s="47">
        <v>1</v>
      </c>
      <c r="E14" s="15">
        <v>0.3</v>
      </c>
      <c r="F14" s="26"/>
      <c r="G14" s="26"/>
      <c r="H14" s="11" t="s">
        <v>312</v>
      </c>
      <c r="I14" s="150" t="s">
        <v>311</v>
      </c>
      <c r="J14" s="12" t="s">
        <v>186</v>
      </c>
      <c r="K14" s="177" t="s">
        <v>313</v>
      </c>
      <c r="L14" s="26"/>
    </row>
    <row r="15" spans="1:21" s="10" customFormat="1" ht="115.5" customHeight="1">
      <c r="A15" s="81">
        <v>10</v>
      </c>
      <c r="B15" s="12" t="s">
        <v>314</v>
      </c>
      <c r="C15" s="177" t="s">
        <v>40</v>
      </c>
      <c r="D15" s="11">
        <v>0.2</v>
      </c>
      <c r="E15" s="11">
        <v>0.2</v>
      </c>
      <c r="F15" s="168"/>
      <c r="G15" s="26"/>
      <c r="H15" s="177" t="s">
        <v>275</v>
      </c>
      <c r="I15" s="177" t="s">
        <v>276</v>
      </c>
      <c r="J15" s="13" t="s">
        <v>277</v>
      </c>
      <c r="K15" s="17" t="s">
        <v>313</v>
      </c>
      <c r="L15" s="17"/>
      <c r="M15" s="225"/>
      <c r="N15" s="169"/>
      <c r="O15" s="169"/>
      <c r="P15" s="169"/>
      <c r="Q15" s="169"/>
      <c r="R15" s="169"/>
      <c r="S15" s="169"/>
      <c r="T15" s="169"/>
      <c r="U15" s="169"/>
    </row>
    <row r="16" spans="1:12" s="10" customFormat="1" ht="62.25">
      <c r="A16" s="81">
        <v>11</v>
      </c>
      <c r="B16" s="13" t="s">
        <v>779</v>
      </c>
      <c r="C16" s="177" t="s">
        <v>40</v>
      </c>
      <c r="D16" s="11">
        <v>0.5</v>
      </c>
      <c r="E16" s="11">
        <v>0.4</v>
      </c>
      <c r="F16" s="26"/>
      <c r="G16" s="26"/>
      <c r="H16" s="177" t="s">
        <v>830</v>
      </c>
      <c r="I16" s="17" t="s">
        <v>317</v>
      </c>
      <c r="J16" s="20" t="s">
        <v>831</v>
      </c>
      <c r="K16" s="177" t="s">
        <v>313</v>
      </c>
      <c r="L16" s="11"/>
    </row>
    <row r="17" spans="1:12" s="10" customFormat="1" ht="62.25">
      <c r="A17" s="81">
        <v>12</v>
      </c>
      <c r="B17" s="13" t="s">
        <v>774</v>
      </c>
      <c r="C17" s="177" t="s">
        <v>40</v>
      </c>
      <c r="D17" s="11">
        <v>1.5</v>
      </c>
      <c r="E17" s="177">
        <v>1.45</v>
      </c>
      <c r="F17" s="26"/>
      <c r="G17" s="26"/>
      <c r="H17" s="11" t="s">
        <v>778</v>
      </c>
      <c r="I17" s="177" t="s">
        <v>776</v>
      </c>
      <c r="J17" s="5" t="s">
        <v>815</v>
      </c>
      <c r="K17" s="177" t="s">
        <v>313</v>
      </c>
      <c r="L17" s="11"/>
    </row>
    <row r="18" spans="1:12" s="10" customFormat="1" ht="78">
      <c r="A18" s="81">
        <v>13</v>
      </c>
      <c r="B18" s="13" t="s">
        <v>895</v>
      </c>
      <c r="C18" s="177" t="s">
        <v>40</v>
      </c>
      <c r="D18" s="11">
        <v>0.96</v>
      </c>
      <c r="E18" s="177">
        <v>0.3</v>
      </c>
      <c r="F18" s="26"/>
      <c r="G18" s="26"/>
      <c r="H18" s="177" t="s">
        <v>833</v>
      </c>
      <c r="I18" s="17" t="s">
        <v>832</v>
      </c>
      <c r="J18" s="5" t="s">
        <v>896</v>
      </c>
      <c r="K18" s="177" t="s">
        <v>313</v>
      </c>
      <c r="L18" s="11"/>
    </row>
    <row r="19" spans="1:12" s="10" customFormat="1" ht="78">
      <c r="A19" s="81">
        <v>14</v>
      </c>
      <c r="B19" s="12" t="s">
        <v>199</v>
      </c>
      <c r="C19" s="177" t="s">
        <v>41</v>
      </c>
      <c r="D19" s="11">
        <v>0.6</v>
      </c>
      <c r="E19" s="11">
        <v>0.4</v>
      </c>
      <c r="F19" s="26"/>
      <c r="G19" s="26"/>
      <c r="H19" s="11" t="s">
        <v>813</v>
      </c>
      <c r="I19" s="177" t="s">
        <v>200</v>
      </c>
      <c r="J19" s="5" t="s">
        <v>814</v>
      </c>
      <c r="K19" s="177" t="s">
        <v>201</v>
      </c>
      <c r="L19" s="26"/>
    </row>
    <row r="20" spans="1:12" s="10" customFormat="1" ht="58.5" customHeight="1">
      <c r="A20" s="81">
        <v>15</v>
      </c>
      <c r="B20" s="13" t="s">
        <v>897</v>
      </c>
      <c r="C20" s="177" t="s">
        <v>40</v>
      </c>
      <c r="D20" s="11">
        <v>0.3</v>
      </c>
      <c r="E20" s="11">
        <v>0.21</v>
      </c>
      <c r="F20" s="26"/>
      <c r="G20" s="26"/>
      <c r="H20" s="11" t="s">
        <v>780</v>
      </c>
      <c r="I20" s="17" t="s">
        <v>317</v>
      </c>
      <c r="J20" s="191" t="s">
        <v>899</v>
      </c>
      <c r="K20" s="11" t="s">
        <v>313</v>
      </c>
      <c r="L20" s="11"/>
    </row>
    <row r="21" spans="1:15" s="10" customFormat="1" ht="147" customHeight="1">
      <c r="A21" s="81">
        <v>16</v>
      </c>
      <c r="B21" s="13" t="s">
        <v>692</v>
      </c>
      <c r="C21" s="177" t="s">
        <v>40</v>
      </c>
      <c r="D21" s="11">
        <v>5.6</v>
      </c>
      <c r="E21" s="11">
        <v>5.2</v>
      </c>
      <c r="F21" s="177"/>
      <c r="G21" s="177"/>
      <c r="H21" s="177" t="s">
        <v>694</v>
      </c>
      <c r="I21" s="177" t="s">
        <v>456</v>
      </c>
      <c r="J21" s="5" t="s">
        <v>690</v>
      </c>
      <c r="K21" s="16" t="s">
        <v>689</v>
      </c>
      <c r="O21" s="16" t="s">
        <v>693</v>
      </c>
    </row>
    <row r="22" spans="1:12" s="10" customFormat="1" ht="62.25">
      <c r="A22" s="81">
        <v>17</v>
      </c>
      <c r="B22" s="112" t="s">
        <v>244</v>
      </c>
      <c r="C22" s="177" t="s">
        <v>35</v>
      </c>
      <c r="D22" s="11">
        <v>3</v>
      </c>
      <c r="E22" s="11">
        <v>3</v>
      </c>
      <c r="F22" s="17"/>
      <c r="G22" s="13"/>
      <c r="H22" s="11" t="s">
        <v>910</v>
      </c>
      <c r="I22" s="11" t="s">
        <v>210</v>
      </c>
      <c r="J22" s="14" t="s">
        <v>186</v>
      </c>
      <c r="K22" s="177" t="s">
        <v>249</v>
      </c>
      <c r="L22" s="26"/>
    </row>
    <row r="23" spans="1:12" s="34" customFormat="1" ht="127.5" customHeight="1">
      <c r="A23" s="81">
        <v>18</v>
      </c>
      <c r="B23" s="5" t="s">
        <v>875</v>
      </c>
      <c r="C23" s="177" t="s">
        <v>221</v>
      </c>
      <c r="D23" s="11">
        <v>411.68</v>
      </c>
      <c r="E23" s="11">
        <v>1.12</v>
      </c>
      <c r="F23" s="11"/>
      <c r="G23" s="11"/>
      <c r="H23" s="11" t="s">
        <v>882</v>
      </c>
      <c r="I23" s="177" t="s">
        <v>222</v>
      </c>
      <c r="J23" s="14" t="s">
        <v>877</v>
      </c>
      <c r="K23" s="177" t="s">
        <v>224</v>
      </c>
      <c r="L23" s="177"/>
    </row>
    <row r="24" spans="1:12" s="10" customFormat="1" ht="108.75">
      <c r="A24" s="81">
        <v>19</v>
      </c>
      <c r="B24" s="12" t="s">
        <v>806</v>
      </c>
      <c r="C24" s="177" t="s">
        <v>39</v>
      </c>
      <c r="D24" s="11">
        <v>5.38</v>
      </c>
      <c r="E24" s="47"/>
      <c r="F24" s="64">
        <v>5.38</v>
      </c>
      <c r="G24" s="207"/>
      <c r="H24" s="11" t="s">
        <v>807</v>
      </c>
      <c r="I24" s="11" t="s">
        <v>921</v>
      </c>
      <c r="J24" s="191" t="s">
        <v>808</v>
      </c>
      <c r="K24" s="177" t="s">
        <v>189</v>
      </c>
      <c r="L24" s="148"/>
    </row>
    <row r="25" spans="1:12" s="10" customFormat="1" ht="15">
      <c r="A25" s="81"/>
      <c r="B25" s="255" t="s">
        <v>914</v>
      </c>
      <c r="C25" s="256"/>
      <c r="D25" s="11"/>
      <c r="E25" s="11"/>
      <c r="F25" s="177"/>
      <c r="G25" s="177"/>
      <c r="H25" s="177"/>
      <c r="I25" s="177"/>
      <c r="J25" s="5"/>
      <c r="K25" s="16"/>
      <c r="L25" s="16"/>
    </row>
    <row r="26" spans="1:15" s="10" customFormat="1" ht="140.25">
      <c r="A26" s="81">
        <v>20</v>
      </c>
      <c r="B26" s="41" t="s">
        <v>709</v>
      </c>
      <c r="C26" s="71" t="s">
        <v>708</v>
      </c>
      <c r="D26" s="214">
        <v>13.48</v>
      </c>
      <c r="E26" s="47">
        <v>7.28</v>
      </c>
      <c r="F26" s="64"/>
      <c r="G26" s="207"/>
      <c r="H26" s="177" t="s">
        <v>707</v>
      </c>
      <c r="I26" s="177" t="s">
        <v>256</v>
      </c>
      <c r="J26" s="65" t="s">
        <v>706</v>
      </c>
      <c r="K26" s="11" t="s">
        <v>689</v>
      </c>
      <c r="O26" s="11" t="s">
        <v>698</v>
      </c>
    </row>
    <row r="27" spans="1:14" ht="18">
      <c r="A27" s="249" t="s">
        <v>923</v>
      </c>
      <c r="B27" s="250"/>
      <c r="C27" s="251"/>
      <c r="D27" s="36">
        <f>SUM(D6:D26)</f>
        <v>458.7823</v>
      </c>
      <c r="E27" s="36">
        <f>SUM(E6:E26)</f>
        <v>31.371500000000005</v>
      </c>
      <c r="F27" s="36">
        <f>SUM(F6:F26)</f>
        <v>5.38</v>
      </c>
      <c r="G27" s="36">
        <f>SUM(G6:G26)</f>
        <v>0</v>
      </c>
      <c r="H27" s="43"/>
      <c r="I27" s="43"/>
      <c r="J27" s="84"/>
      <c r="K27" s="42"/>
      <c r="L27" s="42"/>
      <c r="M27" s="90"/>
      <c r="N27" s="88"/>
    </row>
  </sheetData>
  <sheetProtection/>
  <mergeCells count="16">
    <mergeCell ref="A1:B1"/>
    <mergeCell ref="A3:A4"/>
    <mergeCell ref="B3:B4"/>
    <mergeCell ref="C3:C4"/>
    <mergeCell ref="D3:D4"/>
    <mergeCell ref="A27:C27"/>
    <mergeCell ref="A2:L2"/>
    <mergeCell ref="E3:H3"/>
    <mergeCell ref="L3:L4"/>
    <mergeCell ref="B25:C25"/>
    <mergeCell ref="O3:O4"/>
    <mergeCell ref="B5:L5"/>
    <mergeCell ref="N3:N4"/>
    <mergeCell ref="J3:J4"/>
    <mergeCell ref="K3:K4"/>
    <mergeCell ref="I3:I4"/>
  </mergeCells>
  <printOptions/>
  <pageMargins left="0.35" right="0.1" top="0.6" bottom="0.25" header="0" footer="0"/>
  <pageSetup horizontalDpi="600" verticalDpi="600" orientation="landscape" paperSize="9" scale="80"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O117"/>
  <sheetViews>
    <sheetView zoomScale="85" zoomScaleNormal="85" zoomScalePageLayoutView="0" workbookViewId="0" topLeftCell="A64">
      <selection activeCell="B64" sqref="A1:IV16384"/>
    </sheetView>
  </sheetViews>
  <sheetFormatPr defaultColWidth="10.421875" defaultRowHeight="15"/>
  <cols>
    <col min="1" max="1" width="6.7109375" style="34" customWidth="1"/>
    <col min="2" max="2" width="36.00390625" style="37" customWidth="1"/>
    <col min="3" max="3" width="12.57421875" style="34" customWidth="1"/>
    <col min="4" max="4" width="8.421875" style="34" customWidth="1"/>
    <col min="5" max="5" width="15.28125" style="34" customWidth="1"/>
    <col min="6" max="6" width="14.57421875" style="34" customWidth="1"/>
    <col min="7" max="7" width="54.8515625" style="37" customWidth="1"/>
    <col min="8" max="8" width="14.7109375" style="34" customWidth="1"/>
    <col min="9" max="9" width="13.00390625" style="34" customWidth="1"/>
    <col min="10" max="10" width="20.57421875" style="34" bestFit="1" customWidth="1"/>
    <col min="11" max="16384" width="10.421875" style="34" customWidth="1"/>
  </cols>
  <sheetData>
    <row r="1" spans="1:7" ht="18.75">
      <c r="A1" s="239" t="s">
        <v>30</v>
      </c>
      <c r="B1" s="239"/>
      <c r="C1" s="32"/>
      <c r="D1" s="32"/>
      <c r="E1" s="32"/>
      <c r="F1" s="32"/>
      <c r="G1" s="33"/>
    </row>
    <row r="2" spans="1:9" s="97" customFormat="1" ht="45.75" customHeight="1">
      <c r="A2" s="233" t="s">
        <v>157</v>
      </c>
      <c r="B2" s="233"/>
      <c r="C2" s="233"/>
      <c r="D2" s="233"/>
      <c r="E2" s="233"/>
      <c r="F2" s="233"/>
      <c r="G2" s="233"/>
      <c r="H2" s="233"/>
      <c r="I2" s="233"/>
    </row>
    <row r="3" spans="1:9" ht="16.5">
      <c r="A3" s="232" t="s">
        <v>0</v>
      </c>
      <c r="B3" s="231" t="s">
        <v>17</v>
      </c>
      <c r="C3" s="231" t="s">
        <v>43</v>
      </c>
      <c r="D3" s="231" t="s">
        <v>12</v>
      </c>
      <c r="E3" s="231" t="s">
        <v>44</v>
      </c>
      <c r="F3" s="231" t="s">
        <v>45</v>
      </c>
      <c r="G3" s="218" t="s">
        <v>31</v>
      </c>
      <c r="H3" s="269" t="s">
        <v>131</v>
      </c>
      <c r="I3" s="269" t="s">
        <v>22</v>
      </c>
    </row>
    <row r="4" spans="1:9" ht="69" customHeight="1">
      <c r="A4" s="232"/>
      <c r="B4" s="231"/>
      <c r="C4" s="231"/>
      <c r="D4" s="231"/>
      <c r="E4" s="231"/>
      <c r="F4" s="231"/>
      <c r="G4" s="218" t="s">
        <v>32</v>
      </c>
      <c r="H4" s="269"/>
      <c r="I4" s="269"/>
    </row>
    <row r="5" spans="1:9" ht="15" customHeight="1">
      <c r="A5" s="81" t="s">
        <v>18</v>
      </c>
      <c r="B5" s="257" t="s">
        <v>64</v>
      </c>
      <c r="C5" s="258"/>
      <c r="D5" s="258"/>
      <c r="E5" s="258"/>
      <c r="F5" s="258"/>
      <c r="G5" s="258"/>
      <c r="H5" s="258"/>
      <c r="I5" s="259"/>
    </row>
    <row r="6" spans="1:9" ht="15" customHeight="1">
      <c r="A6" s="219" t="s">
        <v>66</v>
      </c>
      <c r="B6" s="82" t="s">
        <v>163</v>
      </c>
      <c r="C6" s="106"/>
      <c r="D6" s="137"/>
      <c r="E6" s="137"/>
      <c r="F6" s="177"/>
      <c r="G6" s="177"/>
      <c r="H6" s="17"/>
      <c r="I6" s="17"/>
    </row>
    <row r="7" spans="1:10" s="10" customFormat="1" ht="157.5">
      <c r="A7" s="219">
        <v>1</v>
      </c>
      <c r="B7" s="103" t="s">
        <v>265</v>
      </c>
      <c r="C7" s="104" t="s">
        <v>34</v>
      </c>
      <c r="D7" s="17">
        <v>7.5</v>
      </c>
      <c r="E7" s="11" t="s">
        <v>266</v>
      </c>
      <c r="F7" s="11" t="s">
        <v>267</v>
      </c>
      <c r="G7" s="12" t="s">
        <v>268</v>
      </c>
      <c r="H7" s="17" t="s">
        <v>190</v>
      </c>
      <c r="J7" s="17" t="s">
        <v>269</v>
      </c>
    </row>
    <row r="8" spans="1:9" s="10" customFormat="1" ht="78.75">
      <c r="A8" s="183">
        <v>2</v>
      </c>
      <c r="B8" s="103" t="s">
        <v>270</v>
      </c>
      <c r="C8" s="104" t="s">
        <v>271</v>
      </c>
      <c r="D8" s="17">
        <v>30</v>
      </c>
      <c r="E8" s="11" t="s">
        <v>2</v>
      </c>
      <c r="F8" s="11" t="s">
        <v>272</v>
      </c>
      <c r="G8" s="12" t="s">
        <v>273</v>
      </c>
      <c r="H8" s="17" t="s">
        <v>274</v>
      </c>
      <c r="I8" s="17"/>
    </row>
    <row r="9" spans="1:9" ht="15" customHeight="1">
      <c r="A9" s="219"/>
      <c r="B9" s="82" t="s">
        <v>72</v>
      </c>
      <c r="C9" s="179"/>
      <c r="D9" s="227"/>
      <c r="E9" s="227"/>
      <c r="F9" s="180"/>
      <c r="G9" s="180"/>
      <c r="H9" s="181"/>
      <c r="I9" s="182"/>
    </row>
    <row r="10" spans="1:9" ht="409.5">
      <c r="A10" s="226">
        <v>3</v>
      </c>
      <c r="B10" s="13" t="s">
        <v>109</v>
      </c>
      <c r="C10" s="112" t="s">
        <v>264</v>
      </c>
      <c r="D10" s="11">
        <v>5.12</v>
      </c>
      <c r="E10" s="11" t="s">
        <v>263</v>
      </c>
      <c r="F10" s="177" t="s">
        <v>256</v>
      </c>
      <c r="G10" s="5" t="s">
        <v>262</v>
      </c>
      <c r="H10" s="11" t="s">
        <v>261</v>
      </c>
      <c r="I10" s="11"/>
    </row>
    <row r="11" spans="1:9" ht="31.5">
      <c r="A11" s="219" t="s">
        <v>120</v>
      </c>
      <c r="B11" s="82" t="s">
        <v>89</v>
      </c>
      <c r="C11" s="17"/>
      <c r="D11" s="137"/>
      <c r="E11" s="11"/>
      <c r="F11" s="11"/>
      <c r="G11" s="5"/>
      <c r="H11" s="226"/>
      <c r="I11" s="226"/>
    </row>
    <row r="12" spans="1:9" s="10" customFormat="1" ht="78.75">
      <c r="A12" s="219">
        <v>1</v>
      </c>
      <c r="B12" s="103" t="s">
        <v>422</v>
      </c>
      <c r="C12" s="104" t="s">
        <v>38</v>
      </c>
      <c r="D12" s="17">
        <v>0.17</v>
      </c>
      <c r="E12" s="11"/>
      <c r="F12" s="11" t="s">
        <v>421</v>
      </c>
      <c r="G12" s="12" t="s">
        <v>420</v>
      </c>
      <c r="H12" s="17" t="s">
        <v>419</v>
      </c>
      <c r="I12" s="17" t="s">
        <v>418</v>
      </c>
    </row>
    <row r="13" spans="1:9" ht="15" customHeight="1">
      <c r="A13" s="174"/>
      <c r="B13" s="106" t="s">
        <v>146</v>
      </c>
      <c r="C13" s="106"/>
      <c r="D13" s="137"/>
      <c r="E13" s="137"/>
      <c r="F13" s="177"/>
      <c r="G13" s="177"/>
      <c r="H13" s="17"/>
      <c r="I13" s="17"/>
    </row>
    <row r="14" spans="1:9" s="44" customFormat="1" ht="18" customHeight="1">
      <c r="A14" s="83" t="s">
        <v>65</v>
      </c>
      <c r="B14" s="260" t="s">
        <v>60</v>
      </c>
      <c r="C14" s="261"/>
      <c r="D14" s="261"/>
      <c r="E14" s="261"/>
      <c r="F14" s="261"/>
      <c r="G14" s="261"/>
      <c r="H14" s="261"/>
      <c r="I14" s="262"/>
    </row>
    <row r="15" spans="1:9" s="44" customFormat="1" ht="18" customHeight="1">
      <c r="A15" s="83" t="s">
        <v>61</v>
      </c>
      <c r="B15" s="263" t="s">
        <v>62</v>
      </c>
      <c r="C15" s="264"/>
      <c r="D15" s="264"/>
      <c r="E15" s="264"/>
      <c r="F15" s="264"/>
      <c r="G15" s="264"/>
      <c r="H15" s="264"/>
      <c r="I15" s="265"/>
    </row>
    <row r="16" spans="1:9" s="44" customFormat="1" ht="18" customHeight="1">
      <c r="A16" s="83" t="s">
        <v>63</v>
      </c>
      <c r="B16" s="260" t="s">
        <v>50</v>
      </c>
      <c r="C16" s="261"/>
      <c r="D16" s="261"/>
      <c r="E16" s="261"/>
      <c r="F16" s="261"/>
      <c r="G16" s="261"/>
      <c r="H16" s="261"/>
      <c r="I16" s="262"/>
    </row>
    <row r="17" spans="1:9" ht="31.5">
      <c r="A17" s="219" t="s">
        <v>67</v>
      </c>
      <c r="B17" s="106" t="s">
        <v>89</v>
      </c>
      <c r="C17" s="106"/>
      <c r="D17" s="107"/>
      <c r="E17" s="108"/>
      <c r="F17" s="109"/>
      <c r="G17" s="5"/>
      <c r="H17" s="177"/>
      <c r="I17" s="177"/>
    </row>
    <row r="18" spans="1:10" ht="80.25" customHeight="1">
      <c r="A18" s="219">
        <v>1</v>
      </c>
      <c r="B18" s="12" t="s">
        <v>179</v>
      </c>
      <c r="C18" s="16" t="s">
        <v>180</v>
      </c>
      <c r="D18" s="11">
        <v>1.34</v>
      </c>
      <c r="E18" s="16" t="s">
        <v>181</v>
      </c>
      <c r="F18" s="177"/>
      <c r="G18" s="5" t="s">
        <v>182</v>
      </c>
      <c r="H18" s="177" t="s">
        <v>183</v>
      </c>
      <c r="I18" s="177"/>
      <c r="J18" s="85"/>
    </row>
    <row r="19" spans="1:10" ht="87" customHeight="1">
      <c r="A19" s="219">
        <v>2</v>
      </c>
      <c r="B19" s="5" t="s">
        <v>922</v>
      </c>
      <c r="C19" s="177" t="s">
        <v>35</v>
      </c>
      <c r="D19" s="11">
        <v>0.75</v>
      </c>
      <c r="E19" s="177" t="s">
        <v>4</v>
      </c>
      <c r="F19" s="177"/>
      <c r="G19" s="5" t="s">
        <v>211</v>
      </c>
      <c r="H19" s="11" t="s">
        <v>216</v>
      </c>
      <c r="I19" s="17"/>
      <c r="J19" s="85"/>
    </row>
    <row r="20" spans="1:10" s="10" customFormat="1" ht="126">
      <c r="A20" s="219">
        <v>3</v>
      </c>
      <c r="B20" s="18" t="s">
        <v>79</v>
      </c>
      <c r="C20" s="177" t="s">
        <v>35</v>
      </c>
      <c r="D20" s="11">
        <f>0.09+0.16</f>
        <v>0.25</v>
      </c>
      <c r="E20" s="11" t="s">
        <v>214</v>
      </c>
      <c r="F20" s="177"/>
      <c r="G20" s="14" t="s">
        <v>215</v>
      </c>
      <c r="H20" s="11" t="s">
        <v>216</v>
      </c>
      <c r="I20" s="11"/>
      <c r="J20" s="110"/>
    </row>
    <row r="21" spans="1:9" s="10" customFormat="1" ht="94.5">
      <c r="A21" s="219">
        <v>4</v>
      </c>
      <c r="B21" s="12" t="s">
        <v>880</v>
      </c>
      <c r="C21" s="40" t="s">
        <v>37</v>
      </c>
      <c r="D21" s="17">
        <v>2.56</v>
      </c>
      <c r="E21" s="11" t="s">
        <v>615</v>
      </c>
      <c r="F21" s="17"/>
      <c r="G21" s="102" t="s">
        <v>881</v>
      </c>
      <c r="H21" s="47" t="s">
        <v>742</v>
      </c>
      <c r="I21" s="47"/>
    </row>
    <row r="22" spans="1:9" ht="24" customHeight="1">
      <c r="A22" s="174"/>
      <c r="B22" s="106" t="s">
        <v>804</v>
      </c>
      <c r="C22" s="219"/>
      <c r="D22" s="137">
        <f>SUM(D18:D21)</f>
        <v>4.9</v>
      </c>
      <c r="E22" s="11"/>
      <c r="F22" s="11"/>
      <c r="G22" s="12"/>
      <c r="H22" s="46"/>
      <c r="I22" s="46"/>
    </row>
    <row r="23" spans="1:9" ht="29.25" customHeight="1">
      <c r="A23" s="219"/>
      <c r="B23" s="106" t="s">
        <v>163</v>
      </c>
      <c r="C23" s="106"/>
      <c r="D23" s="107"/>
      <c r="E23" s="108"/>
      <c r="F23" s="109"/>
      <c r="G23" s="5"/>
      <c r="H23" s="177"/>
      <c r="I23" s="177"/>
    </row>
    <row r="24" spans="1:9" ht="126">
      <c r="A24" s="219">
        <v>1</v>
      </c>
      <c r="B24" s="112" t="s">
        <v>766</v>
      </c>
      <c r="C24" s="112" t="s">
        <v>35</v>
      </c>
      <c r="D24" s="112">
        <v>0.1063</v>
      </c>
      <c r="E24" s="192" t="s">
        <v>4</v>
      </c>
      <c r="F24" s="109"/>
      <c r="G24" s="5" t="s">
        <v>767</v>
      </c>
      <c r="H24" s="177" t="s">
        <v>212</v>
      </c>
      <c r="I24" s="177" t="s">
        <v>284</v>
      </c>
    </row>
    <row r="25" spans="1:9" s="10" customFormat="1" ht="267.75">
      <c r="A25" s="219">
        <v>2</v>
      </c>
      <c r="B25" s="41" t="s">
        <v>607</v>
      </c>
      <c r="C25" s="71" t="s">
        <v>213</v>
      </c>
      <c r="D25" s="64">
        <v>0.1</v>
      </c>
      <c r="E25" s="118" t="s">
        <v>608</v>
      </c>
      <c r="F25" s="64"/>
      <c r="G25" s="65" t="s">
        <v>609</v>
      </c>
      <c r="H25" s="46" t="s">
        <v>104</v>
      </c>
      <c r="I25" s="46"/>
    </row>
    <row r="26" spans="1:10" s="10" customFormat="1" ht="173.25">
      <c r="A26" s="219">
        <v>3</v>
      </c>
      <c r="B26" s="41" t="s">
        <v>610</v>
      </c>
      <c r="C26" s="71" t="s">
        <v>37</v>
      </c>
      <c r="D26" s="64">
        <v>0.74</v>
      </c>
      <c r="E26" s="118" t="s">
        <v>611</v>
      </c>
      <c r="F26" s="118" t="s">
        <v>612</v>
      </c>
      <c r="G26" s="65" t="s">
        <v>613</v>
      </c>
      <c r="H26" s="46" t="s">
        <v>223</v>
      </c>
      <c r="J26" s="46" t="s">
        <v>614</v>
      </c>
    </row>
    <row r="27" spans="1:10" s="10" customFormat="1" ht="94.5">
      <c r="A27" s="219">
        <v>4</v>
      </c>
      <c r="B27" s="95" t="s">
        <v>879</v>
      </c>
      <c r="C27" s="71" t="s">
        <v>37</v>
      </c>
      <c r="D27" s="64">
        <v>46.61</v>
      </c>
      <c r="E27" s="118" t="s">
        <v>615</v>
      </c>
      <c r="F27" s="118" t="s">
        <v>616</v>
      </c>
      <c r="G27" s="65" t="s">
        <v>881</v>
      </c>
      <c r="H27" s="46" t="s">
        <v>617</v>
      </c>
      <c r="I27" s="46"/>
      <c r="J27" s="118"/>
    </row>
    <row r="28" spans="1:9" s="9" customFormat="1" ht="126">
      <c r="A28" s="167">
        <v>5</v>
      </c>
      <c r="B28" s="98" t="s">
        <v>805</v>
      </c>
      <c r="C28" s="177" t="s">
        <v>35</v>
      </c>
      <c r="D28" s="46">
        <v>1.7</v>
      </c>
      <c r="E28" s="149" t="s">
        <v>2</v>
      </c>
      <c r="F28" s="150"/>
      <c r="G28" s="12" t="s">
        <v>732</v>
      </c>
      <c r="H28" s="71" t="s">
        <v>223</v>
      </c>
      <c r="I28" s="71" t="s">
        <v>878</v>
      </c>
    </row>
    <row r="29" spans="1:9" ht="171.75" customHeight="1">
      <c r="A29" s="81">
        <v>6</v>
      </c>
      <c r="B29" s="5" t="s">
        <v>154</v>
      </c>
      <c r="C29" s="177" t="s">
        <v>152</v>
      </c>
      <c r="D29" s="11">
        <v>1.3</v>
      </c>
      <c r="E29" s="11" t="s">
        <v>153</v>
      </c>
      <c r="F29" s="11" t="s">
        <v>115</v>
      </c>
      <c r="G29" s="12" t="s">
        <v>105</v>
      </c>
      <c r="H29" s="46" t="s">
        <v>104</v>
      </c>
      <c r="I29" s="46"/>
    </row>
    <row r="30" spans="1:9" ht="15">
      <c r="A30" s="174"/>
      <c r="B30" s="115" t="s">
        <v>902</v>
      </c>
      <c r="C30" s="115"/>
      <c r="D30" s="217">
        <f>SUM(D24:D29)</f>
        <v>50.5563</v>
      </c>
      <c r="E30" s="137"/>
      <c r="F30" s="177"/>
      <c r="G30" s="177"/>
      <c r="H30" s="17"/>
      <c r="I30" s="17"/>
    </row>
    <row r="31" spans="1:9" ht="15" customHeight="1">
      <c r="A31" s="219" t="s">
        <v>26</v>
      </c>
      <c r="B31" s="266" t="s">
        <v>161</v>
      </c>
      <c r="C31" s="267"/>
      <c r="D31" s="267"/>
      <c r="E31" s="267"/>
      <c r="F31" s="267"/>
      <c r="G31" s="267"/>
      <c r="H31" s="267"/>
      <c r="I31" s="268"/>
    </row>
    <row r="32" spans="1:9" s="10" customFormat="1" ht="15">
      <c r="A32" s="219" t="s">
        <v>80</v>
      </c>
      <c r="B32" s="109" t="s">
        <v>89</v>
      </c>
      <c r="C32" s="109"/>
      <c r="D32" s="109"/>
      <c r="E32" s="109"/>
      <c r="F32" s="109"/>
      <c r="G32" s="226"/>
      <c r="H32" s="226"/>
      <c r="I32" s="226"/>
    </row>
    <row r="33" spans="1:10" s="9" customFormat="1" ht="62.25">
      <c r="A33" s="219">
        <v>1</v>
      </c>
      <c r="B33" s="98" t="s">
        <v>86</v>
      </c>
      <c r="C33" s="195" t="s">
        <v>38</v>
      </c>
      <c r="D33" s="46">
        <v>0.1</v>
      </c>
      <c r="E33" s="149" t="s">
        <v>423</v>
      </c>
      <c r="F33" s="150" t="s">
        <v>424</v>
      </c>
      <c r="G33" s="41" t="s">
        <v>425</v>
      </c>
      <c r="H33" s="71" t="s">
        <v>426</v>
      </c>
      <c r="I33" s="71"/>
      <c r="J33" s="29"/>
    </row>
    <row r="34" spans="1:10" s="9" customFormat="1" ht="78">
      <c r="A34" s="219">
        <v>2</v>
      </c>
      <c r="B34" s="12" t="s">
        <v>427</v>
      </c>
      <c r="C34" s="17" t="s">
        <v>38</v>
      </c>
      <c r="D34" s="17">
        <v>0.1</v>
      </c>
      <c r="E34" s="16" t="s">
        <v>402</v>
      </c>
      <c r="F34" s="16" t="s">
        <v>428</v>
      </c>
      <c r="G34" s="12" t="s">
        <v>429</v>
      </c>
      <c r="H34" s="17" t="s">
        <v>426</v>
      </c>
      <c r="I34" s="17"/>
      <c r="J34" s="29"/>
    </row>
    <row r="35" spans="1:10" s="9" customFormat="1" ht="62.25">
      <c r="A35" s="219">
        <v>3</v>
      </c>
      <c r="B35" s="98" t="s">
        <v>574</v>
      </c>
      <c r="C35" s="195" t="s">
        <v>575</v>
      </c>
      <c r="D35" s="46">
        <v>0.5</v>
      </c>
      <c r="E35" s="149" t="s">
        <v>576</v>
      </c>
      <c r="F35" s="150" t="s">
        <v>577</v>
      </c>
      <c r="G35" s="41" t="s">
        <v>578</v>
      </c>
      <c r="H35" s="71" t="s">
        <v>568</v>
      </c>
      <c r="I35" s="71"/>
      <c r="J35" s="29"/>
    </row>
    <row r="36" spans="1:9" s="10" customFormat="1" ht="108.75">
      <c r="A36" s="219">
        <v>4</v>
      </c>
      <c r="B36" s="5" t="s">
        <v>639</v>
      </c>
      <c r="C36" s="177" t="s">
        <v>38</v>
      </c>
      <c r="D36" s="11">
        <v>8.5</v>
      </c>
      <c r="E36" s="177" t="s">
        <v>640</v>
      </c>
      <c r="F36" s="177" t="s">
        <v>628</v>
      </c>
      <c r="G36" s="12" t="s">
        <v>945</v>
      </c>
      <c r="H36" s="11"/>
      <c r="I36" s="11"/>
    </row>
    <row r="37" spans="1:9" ht="46.5">
      <c r="A37" s="219">
        <v>5</v>
      </c>
      <c r="B37" s="12" t="s">
        <v>81</v>
      </c>
      <c r="C37" s="40" t="s">
        <v>36</v>
      </c>
      <c r="D37" s="11">
        <v>0.3</v>
      </c>
      <c r="E37" s="11" t="s">
        <v>472</v>
      </c>
      <c r="F37" s="177" t="s">
        <v>473</v>
      </c>
      <c r="G37" s="12" t="s">
        <v>474</v>
      </c>
      <c r="H37" s="177" t="s">
        <v>475</v>
      </c>
      <c r="I37" s="177"/>
    </row>
    <row r="38" spans="1:10" s="19" customFormat="1" ht="108.75">
      <c r="A38" s="219">
        <v>6</v>
      </c>
      <c r="B38" s="5" t="s">
        <v>635</v>
      </c>
      <c r="C38" s="40" t="s">
        <v>36</v>
      </c>
      <c r="D38" s="11">
        <v>0.97</v>
      </c>
      <c r="E38" s="11" t="s">
        <v>636</v>
      </c>
      <c r="F38" s="177" t="s">
        <v>637</v>
      </c>
      <c r="G38" s="5" t="s">
        <v>638</v>
      </c>
      <c r="H38" s="177" t="s">
        <v>475</v>
      </c>
      <c r="I38" s="177"/>
      <c r="J38" s="29"/>
    </row>
    <row r="39" spans="1:10" ht="62.25">
      <c r="A39" s="219">
        <v>7</v>
      </c>
      <c r="B39" s="18" t="s">
        <v>83</v>
      </c>
      <c r="C39" s="177" t="s">
        <v>34</v>
      </c>
      <c r="D39" s="47">
        <v>1</v>
      </c>
      <c r="E39" s="177" t="s">
        <v>579</v>
      </c>
      <c r="F39" s="11" t="s">
        <v>559</v>
      </c>
      <c r="G39" s="5" t="s">
        <v>580</v>
      </c>
      <c r="H39" s="16" t="s">
        <v>568</v>
      </c>
      <c r="I39" s="16"/>
      <c r="J39" s="29"/>
    </row>
    <row r="40" spans="1:9" s="10" customFormat="1" ht="62.25">
      <c r="A40" s="219">
        <v>8</v>
      </c>
      <c r="B40" s="5" t="s">
        <v>289</v>
      </c>
      <c r="C40" s="177" t="s">
        <v>40</v>
      </c>
      <c r="D40" s="47">
        <v>0.05</v>
      </c>
      <c r="E40" s="11" t="s">
        <v>290</v>
      </c>
      <c r="F40" s="177" t="s">
        <v>291</v>
      </c>
      <c r="G40" s="12" t="s">
        <v>292</v>
      </c>
      <c r="H40" s="11" t="s">
        <v>298</v>
      </c>
      <c r="I40" s="11"/>
    </row>
    <row r="41" spans="1:9" s="10" customFormat="1" ht="62.25">
      <c r="A41" s="219">
        <v>9</v>
      </c>
      <c r="B41" s="5" t="s">
        <v>926</v>
      </c>
      <c r="C41" s="177" t="s">
        <v>40</v>
      </c>
      <c r="D41" s="11">
        <v>1.5</v>
      </c>
      <c r="E41" s="11" t="s">
        <v>286</v>
      </c>
      <c r="F41" s="177" t="s">
        <v>287</v>
      </c>
      <c r="G41" s="12" t="s">
        <v>288</v>
      </c>
      <c r="H41" s="11" t="s">
        <v>298</v>
      </c>
      <c r="I41" s="11"/>
    </row>
    <row r="42" spans="1:10" s="10" customFormat="1" ht="78">
      <c r="A42" s="219">
        <v>10</v>
      </c>
      <c r="B42" s="122" t="s">
        <v>293</v>
      </c>
      <c r="C42" s="177" t="s">
        <v>40</v>
      </c>
      <c r="D42" s="47">
        <v>0.7</v>
      </c>
      <c r="E42" s="11" t="s">
        <v>294</v>
      </c>
      <c r="F42" s="177" t="s">
        <v>295</v>
      </c>
      <c r="G42" s="12" t="s">
        <v>296</v>
      </c>
      <c r="H42" s="11" t="s">
        <v>298</v>
      </c>
      <c r="I42" s="11"/>
      <c r="J42" s="225"/>
    </row>
    <row r="43" spans="1:9" s="161" customFormat="1" ht="124.5">
      <c r="A43" s="219">
        <v>11</v>
      </c>
      <c r="B43" s="160" t="s">
        <v>118</v>
      </c>
      <c r="C43" s="119" t="s">
        <v>40</v>
      </c>
      <c r="D43" s="47">
        <v>0.7</v>
      </c>
      <c r="E43" s="120" t="s">
        <v>686</v>
      </c>
      <c r="F43" s="177" t="s">
        <v>687</v>
      </c>
      <c r="G43" s="113" t="s">
        <v>688</v>
      </c>
      <c r="H43" s="11"/>
      <c r="I43" s="11"/>
    </row>
    <row r="44" spans="1:11" s="10" customFormat="1" ht="93">
      <c r="A44" s="219">
        <v>12</v>
      </c>
      <c r="B44" s="122" t="s">
        <v>103</v>
      </c>
      <c r="C44" s="177" t="s">
        <v>40</v>
      </c>
      <c r="D44" s="47">
        <v>0.77</v>
      </c>
      <c r="E44" s="162" t="s">
        <v>731</v>
      </c>
      <c r="F44" s="177" t="s">
        <v>279</v>
      </c>
      <c r="G44" s="12" t="s">
        <v>730</v>
      </c>
      <c r="H44" s="11" t="s">
        <v>737</v>
      </c>
      <c r="I44" s="11"/>
      <c r="J44" s="29"/>
      <c r="K44" s="110"/>
    </row>
    <row r="45" spans="1:10" s="10" customFormat="1" ht="46.5">
      <c r="A45" s="219">
        <v>13</v>
      </c>
      <c r="B45" s="5" t="s">
        <v>194</v>
      </c>
      <c r="C45" s="177" t="s">
        <v>41</v>
      </c>
      <c r="D45" s="11">
        <v>1.3</v>
      </c>
      <c r="E45" s="11" t="s">
        <v>195</v>
      </c>
      <c r="F45" s="177" t="s">
        <v>196</v>
      </c>
      <c r="G45" s="12" t="s">
        <v>197</v>
      </c>
      <c r="H45" s="11" t="s">
        <v>198</v>
      </c>
      <c r="I45" s="11"/>
      <c r="J45" s="29"/>
    </row>
    <row r="46" spans="1:9" ht="15">
      <c r="A46" s="81"/>
      <c r="B46" s="115" t="s">
        <v>51</v>
      </c>
      <c r="C46" s="115"/>
      <c r="D46" s="115"/>
      <c r="E46" s="177"/>
      <c r="F46" s="116"/>
      <c r="G46" s="5"/>
      <c r="H46" s="177"/>
      <c r="I46" s="177"/>
    </row>
    <row r="47" spans="1:10" s="161" customFormat="1" ht="140.25">
      <c r="A47" s="81">
        <v>14</v>
      </c>
      <c r="B47" s="39" t="s">
        <v>119</v>
      </c>
      <c r="C47" s="40" t="s">
        <v>683</v>
      </c>
      <c r="D47" s="11">
        <v>1.3</v>
      </c>
      <c r="E47" s="47" t="s">
        <v>684</v>
      </c>
      <c r="F47" s="47" t="s">
        <v>559</v>
      </c>
      <c r="G47" s="196" t="s">
        <v>685</v>
      </c>
      <c r="H47" s="11" t="s">
        <v>653</v>
      </c>
      <c r="I47" s="72"/>
      <c r="J47" s="161">
        <v>0.22</v>
      </c>
    </row>
    <row r="48" spans="1:11" s="10" customFormat="1" ht="124.5">
      <c r="A48" s="81">
        <v>15</v>
      </c>
      <c r="B48" s="12" t="s">
        <v>116</v>
      </c>
      <c r="C48" s="177" t="s">
        <v>674</v>
      </c>
      <c r="D48" s="17">
        <v>10.48</v>
      </c>
      <c r="E48" s="11" t="s">
        <v>675</v>
      </c>
      <c r="F48" s="17" t="s">
        <v>676</v>
      </c>
      <c r="G48" s="102" t="s">
        <v>677</v>
      </c>
      <c r="H48" s="11" t="s">
        <v>653</v>
      </c>
      <c r="I48" s="11"/>
      <c r="J48" s="10">
        <v>3.95</v>
      </c>
      <c r="K48" s="155"/>
    </row>
    <row r="49" spans="1:12" s="10" customFormat="1" ht="140.25">
      <c r="A49" s="81">
        <v>16</v>
      </c>
      <c r="B49" s="5" t="s">
        <v>678</v>
      </c>
      <c r="C49" s="177" t="s">
        <v>679</v>
      </c>
      <c r="D49" s="11">
        <v>51.67</v>
      </c>
      <c r="E49" s="11" t="s">
        <v>680</v>
      </c>
      <c r="F49" s="177" t="s">
        <v>542</v>
      </c>
      <c r="G49" s="5" t="s">
        <v>681</v>
      </c>
      <c r="H49" s="11" t="s">
        <v>653</v>
      </c>
      <c r="I49" s="11" t="s">
        <v>682</v>
      </c>
      <c r="J49" s="29">
        <v>31.87</v>
      </c>
      <c r="K49" s="197"/>
      <c r="L49" s="198"/>
    </row>
    <row r="50" spans="1:10" ht="93">
      <c r="A50" s="219">
        <v>17</v>
      </c>
      <c r="B50" s="5" t="s">
        <v>739</v>
      </c>
      <c r="C50" s="177" t="s">
        <v>735</v>
      </c>
      <c r="D50" s="11">
        <v>0.73</v>
      </c>
      <c r="E50" s="177" t="s">
        <v>798</v>
      </c>
      <c r="F50" s="177"/>
      <c r="G50" s="5" t="s">
        <v>738</v>
      </c>
      <c r="H50" s="17" t="s">
        <v>212</v>
      </c>
      <c r="I50" s="17" t="s">
        <v>799</v>
      </c>
      <c r="J50" s="85">
        <v>0.63</v>
      </c>
    </row>
    <row r="51" spans="1:9" ht="15" customHeight="1">
      <c r="A51" s="174"/>
      <c r="B51" s="106" t="s">
        <v>809</v>
      </c>
      <c r="C51" s="106"/>
      <c r="D51" s="137">
        <f>SUM(D33:D50)</f>
        <v>80.67</v>
      </c>
      <c r="E51" s="114"/>
      <c r="F51" s="106"/>
      <c r="G51" s="136"/>
      <c r="H51" s="137"/>
      <c r="I51" s="137"/>
    </row>
    <row r="52" spans="1:9" s="10" customFormat="1" ht="15">
      <c r="A52" s="219" t="s">
        <v>71</v>
      </c>
      <c r="B52" s="109" t="s">
        <v>163</v>
      </c>
      <c r="C52" s="109"/>
      <c r="D52" s="109"/>
      <c r="E52" s="109"/>
      <c r="F52" s="109"/>
      <c r="G52" s="226"/>
      <c r="H52" s="226"/>
      <c r="I52" s="226"/>
    </row>
    <row r="53" spans="1:9" s="10" customFormat="1" ht="171">
      <c r="A53" s="226">
        <v>1</v>
      </c>
      <c r="B53" s="13" t="s">
        <v>871</v>
      </c>
      <c r="C53" s="11" t="s">
        <v>38</v>
      </c>
      <c r="D53" s="192">
        <v>0.56</v>
      </c>
      <c r="E53" s="192"/>
      <c r="F53" s="192"/>
      <c r="G53" s="20" t="s">
        <v>872</v>
      </c>
      <c r="H53" s="177" t="s">
        <v>38</v>
      </c>
      <c r="I53" s="11" t="s">
        <v>839</v>
      </c>
    </row>
    <row r="54" spans="1:9" s="10" customFormat="1" ht="62.25">
      <c r="A54" s="167">
        <v>2</v>
      </c>
      <c r="B54" s="13" t="s">
        <v>136</v>
      </c>
      <c r="C54" s="11" t="s">
        <v>38</v>
      </c>
      <c r="D54" s="47">
        <v>0.3</v>
      </c>
      <c r="E54" s="11" t="s">
        <v>619</v>
      </c>
      <c r="F54" s="17" t="s">
        <v>428</v>
      </c>
      <c r="G54" s="20" t="s">
        <v>618</v>
      </c>
      <c r="H54" s="177" t="s">
        <v>38</v>
      </c>
      <c r="I54" s="177"/>
    </row>
    <row r="55" spans="1:9" s="10" customFormat="1" ht="62.25">
      <c r="A55" s="226">
        <v>3</v>
      </c>
      <c r="B55" s="13" t="s">
        <v>106</v>
      </c>
      <c r="C55" s="11" t="s">
        <v>38</v>
      </c>
      <c r="D55" s="47">
        <v>0.35</v>
      </c>
      <c r="E55" s="11" t="s">
        <v>408</v>
      </c>
      <c r="F55" s="150" t="s">
        <v>407</v>
      </c>
      <c r="G55" s="12" t="s">
        <v>406</v>
      </c>
      <c r="H55" s="177" t="s">
        <v>38</v>
      </c>
      <c r="I55" s="177"/>
    </row>
    <row r="56" spans="1:9" s="10" customFormat="1" ht="46.5">
      <c r="A56" s="167">
        <v>4</v>
      </c>
      <c r="B56" s="13" t="s">
        <v>110</v>
      </c>
      <c r="C56" s="11" t="s">
        <v>38</v>
      </c>
      <c r="D56" s="47">
        <v>1</v>
      </c>
      <c r="E56" s="11" t="s">
        <v>411</v>
      </c>
      <c r="F56" s="17" t="s">
        <v>410</v>
      </c>
      <c r="G56" s="20" t="s">
        <v>409</v>
      </c>
      <c r="H56" s="177" t="s">
        <v>38</v>
      </c>
      <c r="I56" s="177"/>
    </row>
    <row r="57" spans="1:9" s="10" customFormat="1" ht="46.5">
      <c r="A57" s="226">
        <v>5</v>
      </c>
      <c r="B57" s="13" t="s">
        <v>139</v>
      </c>
      <c r="C57" s="11" t="s">
        <v>38</v>
      </c>
      <c r="D57" s="47">
        <v>1.5</v>
      </c>
      <c r="E57" s="11" t="s">
        <v>413</v>
      </c>
      <c r="F57" s="150" t="s">
        <v>412</v>
      </c>
      <c r="G57" s="20" t="s">
        <v>409</v>
      </c>
      <c r="H57" s="177" t="s">
        <v>38</v>
      </c>
      <c r="I57" s="177"/>
    </row>
    <row r="58" spans="1:9" s="10" customFormat="1" ht="62.25">
      <c r="A58" s="167">
        <v>6</v>
      </c>
      <c r="B58" s="13" t="s">
        <v>140</v>
      </c>
      <c r="C58" s="11" t="s">
        <v>38</v>
      </c>
      <c r="D58" s="47">
        <v>0.35</v>
      </c>
      <c r="E58" s="11" t="s">
        <v>415</v>
      </c>
      <c r="F58" s="47" t="s">
        <v>416</v>
      </c>
      <c r="G58" s="14" t="s">
        <v>417</v>
      </c>
      <c r="H58" s="177" t="s">
        <v>38</v>
      </c>
      <c r="I58" s="177"/>
    </row>
    <row r="59" spans="1:9" s="10" customFormat="1" ht="62.25">
      <c r="A59" s="226">
        <v>7</v>
      </c>
      <c r="B59" s="12" t="s">
        <v>523</v>
      </c>
      <c r="C59" s="11" t="s">
        <v>38</v>
      </c>
      <c r="D59" s="11">
        <v>3.91</v>
      </c>
      <c r="E59" s="11" t="s">
        <v>522</v>
      </c>
      <c r="F59" s="177" t="s">
        <v>256</v>
      </c>
      <c r="G59" s="102" t="s">
        <v>521</v>
      </c>
      <c r="H59" s="11" t="s">
        <v>465</v>
      </c>
      <c r="I59" s="11"/>
    </row>
    <row r="60" spans="1:9" s="10" customFormat="1" ht="62.25">
      <c r="A60" s="167">
        <v>8</v>
      </c>
      <c r="B60" s="12" t="s">
        <v>133</v>
      </c>
      <c r="C60" s="11" t="s">
        <v>38</v>
      </c>
      <c r="D60" s="11">
        <v>2.3</v>
      </c>
      <c r="E60" s="11" t="s">
        <v>525</v>
      </c>
      <c r="F60" s="177" t="s">
        <v>316</v>
      </c>
      <c r="G60" s="102" t="s">
        <v>524</v>
      </c>
      <c r="H60" s="11" t="s">
        <v>465</v>
      </c>
      <c r="I60" s="11"/>
    </row>
    <row r="61" spans="1:9" s="10" customFormat="1" ht="202.5">
      <c r="A61" s="226">
        <v>9</v>
      </c>
      <c r="B61" s="13" t="s">
        <v>127</v>
      </c>
      <c r="C61" s="11" t="s">
        <v>38</v>
      </c>
      <c r="D61" s="47">
        <v>9</v>
      </c>
      <c r="E61" s="11" t="s">
        <v>570</v>
      </c>
      <c r="F61" s="47" t="s">
        <v>437</v>
      </c>
      <c r="G61" s="14" t="s">
        <v>569</v>
      </c>
      <c r="H61" s="177" t="s">
        <v>568</v>
      </c>
      <c r="I61" s="177" t="s">
        <v>567</v>
      </c>
    </row>
    <row r="62" spans="1:9" s="10" customFormat="1" ht="62.25">
      <c r="A62" s="167">
        <v>10</v>
      </c>
      <c r="B62" s="13" t="s">
        <v>626</v>
      </c>
      <c r="C62" s="11" t="s">
        <v>38</v>
      </c>
      <c r="D62" s="47">
        <v>0.78</v>
      </c>
      <c r="E62" s="11" t="s">
        <v>627</v>
      </c>
      <c r="F62" s="47" t="s">
        <v>628</v>
      </c>
      <c r="G62" s="14" t="s">
        <v>629</v>
      </c>
      <c r="H62" s="177"/>
      <c r="I62" s="177"/>
    </row>
    <row r="63" spans="1:9" s="10" customFormat="1" ht="124.5">
      <c r="A63" s="226">
        <v>11</v>
      </c>
      <c r="B63" s="13" t="s">
        <v>668</v>
      </c>
      <c r="C63" s="11" t="s">
        <v>38</v>
      </c>
      <c r="D63" s="47">
        <v>2.2</v>
      </c>
      <c r="E63" s="11"/>
      <c r="F63" s="47"/>
      <c r="G63" s="14" t="s">
        <v>834</v>
      </c>
      <c r="H63" s="177" t="s">
        <v>465</v>
      </c>
      <c r="I63" s="177" t="s">
        <v>284</v>
      </c>
    </row>
    <row r="64" spans="1:9" s="10" customFormat="1" ht="124.5">
      <c r="A64" s="167">
        <v>12</v>
      </c>
      <c r="B64" s="13" t="s">
        <v>750</v>
      </c>
      <c r="C64" s="11" t="s">
        <v>38</v>
      </c>
      <c r="D64" s="120">
        <v>4.32</v>
      </c>
      <c r="E64" s="162" t="s">
        <v>941</v>
      </c>
      <c r="F64" s="47"/>
      <c r="G64" s="14" t="s">
        <v>793</v>
      </c>
      <c r="H64" s="11" t="s">
        <v>689</v>
      </c>
      <c r="I64" s="177" t="s">
        <v>284</v>
      </c>
    </row>
    <row r="65" spans="1:9" s="10" customFormat="1" ht="124.5">
      <c r="A65" s="226">
        <v>13</v>
      </c>
      <c r="B65" s="13" t="s">
        <v>751</v>
      </c>
      <c r="C65" s="11" t="s">
        <v>752</v>
      </c>
      <c r="D65" s="47">
        <v>5.03</v>
      </c>
      <c r="E65" s="11" t="s">
        <v>940</v>
      </c>
      <c r="F65" s="47"/>
      <c r="G65" s="14" t="s">
        <v>794</v>
      </c>
      <c r="H65" s="11" t="s">
        <v>689</v>
      </c>
      <c r="I65" s="177" t="s">
        <v>284</v>
      </c>
    </row>
    <row r="66" spans="1:9" s="10" customFormat="1" ht="99" customHeight="1">
      <c r="A66" s="167">
        <v>14</v>
      </c>
      <c r="B66" s="12" t="s">
        <v>59</v>
      </c>
      <c r="C66" s="177" t="s">
        <v>566</v>
      </c>
      <c r="D66" s="11">
        <v>3.4</v>
      </c>
      <c r="E66" s="11" t="s">
        <v>565</v>
      </c>
      <c r="F66" s="177" t="s">
        <v>564</v>
      </c>
      <c r="G66" s="20" t="s">
        <v>563</v>
      </c>
      <c r="H66" s="11" t="s">
        <v>568</v>
      </c>
      <c r="I66" s="11" t="s">
        <v>873</v>
      </c>
    </row>
    <row r="67" spans="1:9" s="96" customFormat="1" ht="249">
      <c r="A67" s="226">
        <v>15</v>
      </c>
      <c r="B67" s="12" t="s">
        <v>111</v>
      </c>
      <c r="C67" s="177" t="s">
        <v>746</v>
      </c>
      <c r="D67" s="17">
        <v>0.54</v>
      </c>
      <c r="E67" s="11" t="s">
        <v>745</v>
      </c>
      <c r="F67" s="17" t="s">
        <v>744</v>
      </c>
      <c r="G67" s="102" t="s">
        <v>743</v>
      </c>
      <c r="H67" s="11" t="s">
        <v>689</v>
      </c>
      <c r="I67" s="11"/>
    </row>
    <row r="68" spans="1:9" s="96" customFormat="1" ht="78">
      <c r="A68" s="167">
        <v>16</v>
      </c>
      <c r="B68" s="12" t="s">
        <v>145</v>
      </c>
      <c r="C68" s="177" t="s">
        <v>746</v>
      </c>
      <c r="D68" s="17">
        <v>0.6</v>
      </c>
      <c r="E68" s="11" t="s">
        <v>747</v>
      </c>
      <c r="F68" s="17" t="s">
        <v>744</v>
      </c>
      <c r="G68" s="12" t="s">
        <v>748</v>
      </c>
      <c r="H68" s="11" t="s">
        <v>689</v>
      </c>
      <c r="I68" s="11"/>
    </row>
    <row r="69" spans="1:9" s="10" customFormat="1" ht="62.25">
      <c r="A69" s="226">
        <v>17</v>
      </c>
      <c r="B69" s="12" t="s">
        <v>630</v>
      </c>
      <c r="C69" s="15" t="s">
        <v>33</v>
      </c>
      <c r="D69" s="17">
        <v>3.9</v>
      </c>
      <c r="E69" s="11" t="s">
        <v>2</v>
      </c>
      <c r="F69" s="17" t="s">
        <v>631</v>
      </c>
      <c r="G69" s="152" t="s">
        <v>632</v>
      </c>
      <c r="H69" s="11" t="s">
        <v>633</v>
      </c>
      <c r="I69" s="11"/>
    </row>
    <row r="70" spans="1:9" s="153" customFormat="1" ht="108.75">
      <c r="A70" s="167">
        <v>18</v>
      </c>
      <c r="B70" s="41" t="s">
        <v>623</v>
      </c>
      <c r="C70" s="151" t="s">
        <v>33</v>
      </c>
      <c r="D70" s="46">
        <f>13.08-0.61+0.44</f>
        <v>12.91</v>
      </c>
      <c r="E70" s="46" t="s">
        <v>2</v>
      </c>
      <c r="F70" s="46" t="s">
        <v>622</v>
      </c>
      <c r="G70" s="152" t="s">
        <v>621</v>
      </c>
      <c r="H70" s="46" t="s">
        <v>620</v>
      </c>
      <c r="I70" s="46"/>
    </row>
    <row r="71" spans="1:9" s="10" customFormat="1" ht="62.25">
      <c r="A71" s="226">
        <v>19</v>
      </c>
      <c r="B71" s="14" t="s">
        <v>138</v>
      </c>
      <c r="C71" s="177" t="s">
        <v>33</v>
      </c>
      <c r="D71" s="11">
        <v>1.12</v>
      </c>
      <c r="E71" s="15" t="s">
        <v>583</v>
      </c>
      <c r="F71" s="15" t="s">
        <v>582</v>
      </c>
      <c r="G71" s="14" t="s">
        <v>581</v>
      </c>
      <c r="H71" s="11" t="s">
        <v>254</v>
      </c>
      <c r="I71" s="11"/>
    </row>
    <row r="72" spans="1:9" s="10" customFormat="1" ht="93">
      <c r="A72" s="167">
        <v>20</v>
      </c>
      <c r="B72" s="12" t="s">
        <v>137</v>
      </c>
      <c r="C72" s="177" t="s">
        <v>33</v>
      </c>
      <c r="D72" s="17">
        <v>0.19</v>
      </c>
      <c r="E72" s="11" t="s">
        <v>381</v>
      </c>
      <c r="F72" s="17" t="s">
        <v>380</v>
      </c>
      <c r="G72" s="20" t="s">
        <v>379</v>
      </c>
      <c r="H72" s="177" t="s">
        <v>383</v>
      </c>
      <c r="I72" s="177" t="s">
        <v>382</v>
      </c>
    </row>
    <row r="73" spans="1:9" s="10" customFormat="1" ht="62.25">
      <c r="A73" s="226">
        <v>21</v>
      </c>
      <c r="B73" s="12" t="s">
        <v>134</v>
      </c>
      <c r="C73" s="177" t="s">
        <v>33</v>
      </c>
      <c r="D73" s="17">
        <v>3</v>
      </c>
      <c r="E73" s="11" t="s">
        <v>388</v>
      </c>
      <c r="F73" s="17" t="s">
        <v>387</v>
      </c>
      <c r="G73" s="12" t="s">
        <v>386</v>
      </c>
      <c r="H73" s="177" t="s">
        <v>33</v>
      </c>
      <c r="I73" s="177"/>
    </row>
    <row r="74" spans="1:9" s="38" customFormat="1" ht="62.25">
      <c r="A74" s="167">
        <v>22</v>
      </c>
      <c r="B74" s="12" t="s">
        <v>528</v>
      </c>
      <c r="C74" s="177" t="s">
        <v>33</v>
      </c>
      <c r="D74" s="11">
        <v>0.1</v>
      </c>
      <c r="E74" s="11" t="s">
        <v>14</v>
      </c>
      <c r="F74" s="15" t="s">
        <v>527</v>
      </c>
      <c r="G74" s="20" t="s">
        <v>526</v>
      </c>
      <c r="H74" s="46" t="s">
        <v>465</v>
      </c>
      <c r="I74" s="46"/>
    </row>
    <row r="75" spans="1:9" s="10" customFormat="1" ht="62.25">
      <c r="A75" s="226">
        <v>23</v>
      </c>
      <c r="B75" s="14" t="s">
        <v>142</v>
      </c>
      <c r="C75" s="177" t="s">
        <v>33</v>
      </c>
      <c r="D75" s="11">
        <v>1.2</v>
      </c>
      <c r="E75" s="15" t="s">
        <v>573</v>
      </c>
      <c r="F75" s="15" t="s">
        <v>572</v>
      </c>
      <c r="G75" s="14" t="s">
        <v>571</v>
      </c>
      <c r="H75" s="11" t="s">
        <v>254</v>
      </c>
      <c r="I75" s="11"/>
    </row>
    <row r="76" spans="1:9" s="10" customFormat="1" ht="108.75">
      <c r="A76" s="167">
        <v>24</v>
      </c>
      <c r="B76" s="14" t="s">
        <v>843</v>
      </c>
      <c r="C76" s="177" t="s">
        <v>33</v>
      </c>
      <c r="D76" s="11">
        <v>0.02</v>
      </c>
      <c r="E76" s="15"/>
      <c r="F76" s="15"/>
      <c r="G76" s="14" t="s">
        <v>844</v>
      </c>
      <c r="H76" s="11" t="s">
        <v>254</v>
      </c>
      <c r="I76" s="11" t="s">
        <v>839</v>
      </c>
    </row>
    <row r="77" spans="1:9" s="10" customFormat="1" ht="108.75">
      <c r="A77" s="226">
        <v>25</v>
      </c>
      <c r="B77" s="14" t="s">
        <v>845</v>
      </c>
      <c r="C77" s="177" t="s">
        <v>36</v>
      </c>
      <c r="D77" s="11">
        <v>0.04</v>
      </c>
      <c r="E77" s="15"/>
      <c r="F77" s="15"/>
      <c r="G77" s="14" t="s">
        <v>846</v>
      </c>
      <c r="H77" s="11" t="s">
        <v>254</v>
      </c>
      <c r="I77" s="11" t="s">
        <v>839</v>
      </c>
    </row>
    <row r="78" spans="1:9" s="10" customFormat="1" ht="171">
      <c r="A78" s="167">
        <v>26</v>
      </c>
      <c r="B78" s="14" t="s">
        <v>847</v>
      </c>
      <c r="C78" s="177" t="s">
        <v>36</v>
      </c>
      <c r="D78" s="11">
        <v>1.7</v>
      </c>
      <c r="E78" s="15"/>
      <c r="F78" s="15"/>
      <c r="G78" s="14" t="s">
        <v>848</v>
      </c>
      <c r="H78" s="11" t="s">
        <v>254</v>
      </c>
      <c r="I78" s="11" t="s">
        <v>839</v>
      </c>
    </row>
    <row r="79" spans="1:9" s="10" customFormat="1" ht="124.5">
      <c r="A79" s="226">
        <v>27</v>
      </c>
      <c r="B79" s="14" t="s">
        <v>849</v>
      </c>
      <c r="C79" s="177" t="s">
        <v>36</v>
      </c>
      <c r="D79" s="11">
        <v>0.3</v>
      </c>
      <c r="E79" s="15" t="s">
        <v>874</v>
      </c>
      <c r="F79" s="15"/>
      <c r="G79" s="14" t="s">
        <v>850</v>
      </c>
      <c r="H79" s="11" t="s">
        <v>254</v>
      </c>
      <c r="I79" s="11" t="s">
        <v>839</v>
      </c>
    </row>
    <row r="80" spans="1:10" s="74" customFormat="1" ht="202.5">
      <c r="A80" s="167">
        <v>28</v>
      </c>
      <c r="B80" s="39" t="s">
        <v>512</v>
      </c>
      <c r="C80" s="177" t="s">
        <v>36</v>
      </c>
      <c r="D80" s="47">
        <v>0.04</v>
      </c>
      <c r="E80" s="47" t="s">
        <v>514</v>
      </c>
      <c r="F80" s="177" t="s">
        <v>317</v>
      </c>
      <c r="G80" s="20" t="s">
        <v>851</v>
      </c>
      <c r="H80" s="11" t="s">
        <v>810</v>
      </c>
      <c r="I80" s="40" t="s">
        <v>839</v>
      </c>
      <c r="J80" s="176"/>
    </row>
    <row r="81" spans="1:10" s="74" customFormat="1" ht="62.25">
      <c r="A81" s="226">
        <v>29</v>
      </c>
      <c r="B81" s="39" t="s">
        <v>515</v>
      </c>
      <c r="C81" s="177" t="s">
        <v>36</v>
      </c>
      <c r="D81" s="47">
        <v>2.33</v>
      </c>
      <c r="E81" s="47" t="s">
        <v>516</v>
      </c>
      <c r="F81" s="177" t="s">
        <v>488</v>
      </c>
      <c r="G81" s="178" t="s">
        <v>186</v>
      </c>
      <c r="H81" s="11" t="s">
        <v>810</v>
      </c>
      <c r="I81" s="40" t="s">
        <v>839</v>
      </c>
      <c r="J81" s="176"/>
    </row>
    <row r="82" spans="1:10" s="74" customFormat="1" ht="140.25">
      <c r="A82" s="167">
        <v>30</v>
      </c>
      <c r="B82" s="39" t="s">
        <v>854</v>
      </c>
      <c r="C82" s="177" t="s">
        <v>36</v>
      </c>
      <c r="D82" s="47">
        <v>1.6</v>
      </c>
      <c r="E82" s="47"/>
      <c r="F82" s="177"/>
      <c r="G82" s="191" t="s">
        <v>855</v>
      </c>
      <c r="H82" s="177" t="s">
        <v>464</v>
      </c>
      <c r="I82" s="40" t="s">
        <v>839</v>
      </c>
      <c r="J82" s="176"/>
    </row>
    <row r="83" spans="1:10" s="74" customFormat="1" ht="171">
      <c r="A83" s="226">
        <v>31</v>
      </c>
      <c r="B83" s="39" t="s">
        <v>518</v>
      </c>
      <c r="C83" s="177" t="s">
        <v>36</v>
      </c>
      <c r="D83" s="47">
        <v>0.2</v>
      </c>
      <c r="E83" s="47" t="s">
        <v>517</v>
      </c>
      <c r="F83" s="177"/>
      <c r="G83" s="191" t="s">
        <v>852</v>
      </c>
      <c r="H83" s="177" t="s">
        <v>464</v>
      </c>
      <c r="I83" s="40" t="s">
        <v>839</v>
      </c>
      <c r="J83" s="176"/>
    </row>
    <row r="84" spans="1:9" s="10" customFormat="1" ht="186.75">
      <c r="A84" s="167">
        <v>32</v>
      </c>
      <c r="B84" s="5" t="s">
        <v>130</v>
      </c>
      <c r="C84" s="177" t="s">
        <v>36</v>
      </c>
      <c r="D84" s="11">
        <v>2</v>
      </c>
      <c r="E84" s="11" t="s">
        <v>460</v>
      </c>
      <c r="F84" s="17" t="s">
        <v>459</v>
      </c>
      <c r="G84" s="20" t="s">
        <v>853</v>
      </c>
      <c r="H84" s="177" t="s">
        <v>464</v>
      </c>
      <c r="I84" s="40"/>
    </row>
    <row r="85" spans="1:11" s="10" customFormat="1" ht="62.25">
      <c r="A85" s="226">
        <v>33</v>
      </c>
      <c r="B85" s="5" t="s">
        <v>73</v>
      </c>
      <c r="C85" s="177" t="s">
        <v>36</v>
      </c>
      <c r="D85" s="11">
        <v>0.09</v>
      </c>
      <c r="E85" s="11" t="s">
        <v>15</v>
      </c>
      <c r="F85" s="11" t="s">
        <v>462</v>
      </c>
      <c r="G85" s="5" t="s">
        <v>461</v>
      </c>
      <c r="H85" s="177" t="s">
        <v>36</v>
      </c>
      <c r="I85" s="177"/>
      <c r="K85" s="34"/>
    </row>
    <row r="86" spans="1:9" s="10" customFormat="1" ht="108.75" customHeight="1">
      <c r="A86" s="167">
        <v>34</v>
      </c>
      <c r="B86" s="5" t="s">
        <v>143</v>
      </c>
      <c r="C86" s="177" t="s">
        <v>550</v>
      </c>
      <c r="D86" s="11">
        <v>1.5</v>
      </c>
      <c r="E86" s="11" t="s">
        <v>206</v>
      </c>
      <c r="F86" s="15" t="s">
        <v>549</v>
      </c>
      <c r="G86" s="12" t="s">
        <v>548</v>
      </c>
      <c r="H86" s="11" t="s">
        <v>254</v>
      </c>
      <c r="I86" s="11"/>
    </row>
    <row r="87" spans="1:9" s="10" customFormat="1" ht="108.75" customHeight="1">
      <c r="A87" s="226">
        <v>35</v>
      </c>
      <c r="B87" s="5" t="s">
        <v>102</v>
      </c>
      <c r="C87" s="177" t="s">
        <v>36</v>
      </c>
      <c r="D87" s="11">
        <v>2</v>
      </c>
      <c r="E87" s="11" t="s">
        <v>562</v>
      </c>
      <c r="F87" s="15" t="s">
        <v>561</v>
      </c>
      <c r="G87" s="12" t="s">
        <v>560</v>
      </c>
      <c r="H87" s="11" t="s">
        <v>254</v>
      </c>
      <c r="I87" s="11"/>
    </row>
    <row r="88" spans="1:9" s="9" customFormat="1" ht="62.25">
      <c r="A88" s="167">
        <v>36</v>
      </c>
      <c r="B88" s="98" t="s">
        <v>553</v>
      </c>
      <c r="C88" s="177" t="s">
        <v>37</v>
      </c>
      <c r="D88" s="46">
        <v>2.5</v>
      </c>
      <c r="E88" s="149" t="s">
        <v>903</v>
      </c>
      <c r="F88" s="149" t="s">
        <v>554</v>
      </c>
      <c r="G88" s="65" t="s">
        <v>555</v>
      </c>
      <c r="H88" s="177" t="s">
        <v>254</v>
      </c>
      <c r="I88" s="177"/>
    </row>
    <row r="89" spans="1:9" s="10" customFormat="1" ht="249">
      <c r="A89" s="226">
        <v>37</v>
      </c>
      <c r="B89" s="5" t="s">
        <v>768</v>
      </c>
      <c r="C89" s="177" t="s">
        <v>37</v>
      </c>
      <c r="D89" s="11">
        <v>13.69</v>
      </c>
      <c r="E89" s="11" t="s">
        <v>803</v>
      </c>
      <c r="F89" s="15"/>
      <c r="G89" s="12" t="s">
        <v>769</v>
      </c>
      <c r="H89" s="11"/>
      <c r="I89" s="11" t="s">
        <v>284</v>
      </c>
    </row>
    <row r="90" spans="1:9" s="9" customFormat="1" ht="46.5">
      <c r="A90" s="167">
        <v>38</v>
      </c>
      <c r="B90" s="98" t="s">
        <v>586</v>
      </c>
      <c r="C90" s="177" t="s">
        <v>37</v>
      </c>
      <c r="D90" s="46">
        <v>0.8</v>
      </c>
      <c r="E90" s="149" t="s">
        <v>585</v>
      </c>
      <c r="F90" s="149" t="s">
        <v>559</v>
      </c>
      <c r="G90" s="65" t="s">
        <v>584</v>
      </c>
      <c r="H90" s="177" t="s">
        <v>254</v>
      </c>
      <c r="I90" s="177"/>
    </row>
    <row r="91" spans="1:9" s="10" customFormat="1" ht="62.25">
      <c r="A91" s="226">
        <v>39</v>
      </c>
      <c r="B91" s="5" t="s">
        <v>122</v>
      </c>
      <c r="C91" s="177" t="s">
        <v>37</v>
      </c>
      <c r="D91" s="11">
        <v>1.3</v>
      </c>
      <c r="E91" s="11" t="s">
        <v>440</v>
      </c>
      <c r="F91" s="11" t="s">
        <v>439</v>
      </c>
      <c r="G91" s="65" t="s">
        <v>438</v>
      </c>
      <c r="H91" s="177" t="s">
        <v>37</v>
      </c>
      <c r="I91" s="177"/>
    </row>
    <row r="92" spans="1:9" s="96" customFormat="1" ht="62.25">
      <c r="A92" s="167">
        <v>40</v>
      </c>
      <c r="B92" s="14" t="s">
        <v>444</v>
      </c>
      <c r="C92" s="177" t="s">
        <v>37</v>
      </c>
      <c r="D92" s="11">
        <v>0.05</v>
      </c>
      <c r="E92" s="15" t="s">
        <v>443</v>
      </c>
      <c r="F92" s="15" t="s">
        <v>442</v>
      </c>
      <c r="G92" s="12" t="s">
        <v>441</v>
      </c>
      <c r="H92" s="11" t="s">
        <v>463</v>
      </c>
      <c r="I92" s="177"/>
    </row>
    <row r="93" spans="1:9" s="96" customFormat="1" ht="124.5">
      <c r="A93" s="226">
        <v>41</v>
      </c>
      <c r="B93" s="14" t="s">
        <v>836</v>
      </c>
      <c r="C93" s="177" t="s">
        <v>37</v>
      </c>
      <c r="D93" s="205">
        <v>0.8322</v>
      </c>
      <c r="E93" s="15" t="s">
        <v>837</v>
      </c>
      <c r="F93" s="15"/>
      <c r="G93" s="12" t="s">
        <v>838</v>
      </c>
      <c r="H93" s="11" t="s">
        <v>254</v>
      </c>
      <c r="I93" s="177" t="s">
        <v>839</v>
      </c>
    </row>
    <row r="94" spans="1:9" s="96" customFormat="1" ht="93">
      <c r="A94" s="167">
        <v>42</v>
      </c>
      <c r="B94" s="14" t="s">
        <v>840</v>
      </c>
      <c r="C94" s="177" t="s">
        <v>37</v>
      </c>
      <c r="D94" s="205">
        <v>0.6766</v>
      </c>
      <c r="E94" s="15" t="s">
        <v>841</v>
      </c>
      <c r="F94" s="15"/>
      <c r="G94" s="12" t="s">
        <v>842</v>
      </c>
      <c r="H94" s="11" t="s">
        <v>254</v>
      </c>
      <c r="I94" s="177" t="s">
        <v>839</v>
      </c>
    </row>
    <row r="95" spans="1:9" s="10" customFormat="1" ht="124.5">
      <c r="A95" s="226">
        <v>43</v>
      </c>
      <c r="B95" s="5" t="s">
        <v>135</v>
      </c>
      <c r="C95" s="177" t="s">
        <v>34</v>
      </c>
      <c r="D95" s="11">
        <v>1.3</v>
      </c>
      <c r="E95" s="11" t="s">
        <v>468</v>
      </c>
      <c r="F95" s="17" t="s">
        <v>467</v>
      </c>
      <c r="G95" s="13" t="s">
        <v>863</v>
      </c>
      <c r="H95" s="11" t="s">
        <v>465</v>
      </c>
      <c r="I95" s="11"/>
    </row>
    <row r="96" spans="1:9" s="10" customFormat="1" ht="124.5">
      <c r="A96" s="167">
        <v>44</v>
      </c>
      <c r="B96" s="5" t="s">
        <v>860</v>
      </c>
      <c r="C96" s="177" t="s">
        <v>34</v>
      </c>
      <c r="D96" s="11">
        <v>0.3</v>
      </c>
      <c r="E96" s="11" t="s">
        <v>861</v>
      </c>
      <c r="F96" s="17" t="s">
        <v>862</v>
      </c>
      <c r="G96" s="13" t="s">
        <v>863</v>
      </c>
      <c r="H96" s="11" t="s">
        <v>465</v>
      </c>
      <c r="I96" s="177" t="s">
        <v>839</v>
      </c>
    </row>
    <row r="97" spans="1:9" s="10" customFormat="1" ht="78">
      <c r="A97" s="226">
        <v>45</v>
      </c>
      <c r="B97" s="5" t="s">
        <v>93</v>
      </c>
      <c r="C97" s="177" t="s">
        <v>34</v>
      </c>
      <c r="D97" s="11">
        <v>0.2</v>
      </c>
      <c r="E97" s="11" t="s">
        <v>322</v>
      </c>
      <c r="F97" s="17" t="s">
        <v>321</v>
      </c>
      <c r="G97" s="14" t="s">
        <v>320</v>
      </c>
      <c r="H97" s="177" t="s">
        <v>335</v>
      </c>
      <c r="I97" s="177"/>
    </row>
    <row r="98" spans="1:9" s="10" customFormat="1" ht="124.5">
      <c r="A98" s="167">
        <v>46</v>
      </c>
      <c r="B98" s="5" t="s">
        <v>101</v>
      </c>
      <c r="C98" s="177" t="s">
        <v>34</v>
      </c>
      <c r="D98" s="11">
        <v>1</v>
      </c>
      <c r="E98" s="11" t="s">
        <v>558</v>
      </c>
      <c r="F98" s="11" t="s">
        <v>557</v>
      </c>
      <c r="G98" s="12" t="s">
        <v>556</v>
      </c>
      <c r="H98" s="11" t="s">
        <v>254</v>
      </c>
      <c r="I98" s="11"/>
    </row>
    <row r="99" spans="1:10" s="74" customFormat="1" ht="124.5">
      <c r="A99" s="226">
        <v>47</v>
      </c>
      <c r="B99" s="39" t="s">
        <v>858</v>
      </c>
      <c r="C99" s="40" t="s">
        <v>34</v>
      </c>
      <c r="D99" s="47">
        <v>0.5</v>
      </c>
      <c r="E99" s="47" t="s">
        <v>206</v>
      </c>
      <c r="F99" s="47" t="s">
        <v>360</v>
      </c>
      <c r="G99" s="12" t="s">
        <v>856</v>
      </c>
      <c r="H99" s="40" t="s">
        <v>336</v>
      </c>
      <c r="I99" s="177" t="s">
        <v>839</v>
      </c>
      <c r="J99" s="176"/>
    </row>
    <row r="100" spans="1:10" s="74" customFormat="1" ht="124.5">
      <c r="A100" s="167">
        <v>48</v>
      </c>
      <c r="B100" s="39" t="s">
        <v>857</v>
      </c>
      <c r="C100" s="40" t="s">
        <v>34</v>
      </c>
      <c r="D100" s="47">
        <v>2.2</v>
      </c>
      <c r="E100" s="47" t="s">
        <v>361</v>
      </c>
      <c r="F100" s="47" t="s">
        <v>333</v>
      </c>
      <c r="G100" s="14" t="s">
        <v>859</v>
      </c>
      <c r="H100" s="40" t="s">
        <v>336</v>
      </c>
      <c r="I100" s="177" t="s">
        <v>839</v>
      </c>
      <c r="J100" s="176"/>
    </row>
    <row r="101" spans="1:10" s="74" customFormat="1" ht="171">
      <c r="A101" s="226">
        <v>49</v>
      </c>
      <c r="B101" s="39" t="s">
        <v>864</v>
      </c>
      <c r="C101" s="40" t="s">
        <v>34</v>
      </c>
      <c r="D101" s="47">
        <v>0.23</v>
      </c>
      <c r="E101" s="47" t="s">
        <v>865</v>
      </c>
      <c r="F101" s="47"/>
      <c r="G101" s="14" t="s">
        <v>866</v>
      </c>
      <c r="H101" s="40"/>
      <c r="I101" s="177" t="s">
        <v>839</v>
      </c>
      <c r="J101" s="176"/>
    </row>
    <row r="102" spans="1:9" s="10" customFormat="1" ht="117" customHeight="1">
      <c r="A102" s="167">
        <v>50</v>
      </c>
      <c r="B102" s="12" t="s">
        <v>315</v>
      </c>
      <c r="C102" s="177" t="s">
        <v>40</v>
      </c>
      <c r="D102" s="17">
        <v>0.55</v>
      </c>
      <c r="E102" s="11" t="s">
        <v>275</v>
      </c>
      <c r="F102" s="17" t="s">
        <v>276</v>
      </c>
      <c r="G102" s="14" t="s">
        <v>277</v>
      </c>
      <c r="H102" s="177" t="s">
        <v>385</v>
      </c>
      <c r="I102" s="177"/>
    </row>
    <row r="103" spans="1:10" s="10" customFormat="1" ht="62.25">
      <c r="A103" s="226">
        <v>51</v>
      </c>
      <c r="B103" s="5" t="s">
        <v>281</v>
      </c>
      <c r="C103" s="177" t="s">
        <v>282</v>
      </c>
      <c r="D103" s="11">
        <v>1.9</v>
      </c>
      <c r="E103" s="11" t="s">
        <v>285</v>
      </c>
      <c r="F103" s="177"/>
      <c r="G103" s="12" t="s">
        <v>283</v>
      </c>
      <c r="H103" s="177" t="s">
        <v>385</v>
      </c>
      <c r="I103" s="11" t="s">
        <v>284</v>
      </c>
      <c r="J103" s="29"/>
    </row>
    <row r="104" spans="1:15" s="10" customFormat="1" ht="78">
      <c r="A104" s="167">
        <v>52</v>
      </c>
      <c r="B104" s="154" t="s">
        <v>141</v>
      </c>
      <c r="C104" s="47" t="s">
        <v>40</v>
      </c>
      <c r="D104" s="47">
        <v>3.27</v>
      </c>
      <c r="E104" s="47" t="s">
        <v>280</v>
      </c>
      <c r="F104" s="47" t="s">
        <v>279</v>
      </c>
      <c r="G104" s="14" t="s">
        <v>942</v>
      </c>
      <c r="H104" s="47" t="s">
        <v>278</v>
      </c>
      <c r="I104" s="141"/>
      <c r="J104" s="155"/>
      <c r="N104" s="10">
        <v>0.04</v>
      </c>
      <c r="O104" s="10">
        <v>0.06</v>
      </c>
    </row>
    <row r="105" spans="1:9" s="10" customFormat="1" ht="78">
      <c r="A105" s="226">
        <v>53</v>
      </c>
      <c r="B105" s="12" t="s">
        <v>531</v>
      </c>
      <c r="C105" s="177" t="s">
        <v>40</v>
      </c>
      <c r="D105" s="17">
        <v>2.66</v>
      </c>
      <c r="E105" s="11" t="s">
        <v>530</v>
      </c>
      <c r="F105" s="17" t="s">
        <v>316</v>
      </c>
      <c r="G105" s="102" t="s">
        <v>529</v>
      </c>
      <c r="H105" s="11" t="s">
        <v>465</v>
      </c>
      <c r="I105" s="11"/>
    </row>
    <row r="106" spans="1:10" s="74" customFormat="1" ht="140.25">
      <c r="A106" s="167">
        <v>54</v>
      </c>
      <c r="B106" s="39" t="s">
        <v>867</v>
      </c>
      <c r="C106" s="177" t="s">
        <v>868</v>
      </c>
      <c r="D106" s="47">
        <v>1.18</v>
      </c>
      <c r="E106" s="47" t="s">
        <v>869</v>
      </c>
      <c r="F106" s="47"/>
      <c r="G106" s="14" t="s">
        <v>870</v>
      </c>
      <c r="H106" s="40"/>
      <c r="I106" s="177" t="s">
        <v>839</v>
      </c>
      <c r="J106" s="176"/>
    </row>
    <row r="107" spans="1:9" s="9" customFormat="1" ht="62.25">
      <c r="A107" s="226">
        <v>55</v>
      </c>
      <c r="B107" s="98" t="s">
        <v>121</v>
      </c>
      <c r="C107" s="177" t="s">
        <v>41</v>
      </c>
      <c r="D107" s="46">
        <v>0.5</v>
      </c>
      <c r="E107" s="149" t="s">
        <v>193</v>
      </c>
      <c r="F107" s="150" t="s">
        <v>192</v>
      </c>
      <c r="G107" s="12" t="s">
        <v>191</v>
      </c>
      <c r="H107" s="71" t="s">
        <v>384</v>
      </c>
      <c r="I107" s="71"/>
    </row>
    <row r="108" spans="1:9" s="10" customFormat="1" ht="62.25">
      <c r="A108" s="167">
        <v>56</v>
      </c>
      <c r="B108" s="5" t="s">
        <v>552</v>
      </c>
      <c r="C108" s="177" t="s">
        <v>35</v>
      </c>
      <c r="D108" s="11">
        <v>3</v>
      </c>
      <c r="E108" s="11" t="s">
        <v>286</v>
      </c>
      <c r="F108" s="15" t="s">
        <v>551</v>
      </c>
      <c r="G108" s="12" t="s">
        <v>930</v>
      </c>
      <c r="H108" s="11" t="s">
        <v>254</v>
      </c>
      <c r="I108" s="11"/>
    </row>
    <row r="109" spans="1:9" s="9" customFormat="1" ht="62.25">
      <c r="A109" s="226">
        <v>57</v>
      </c>
      <c r="B109" s="98" t="s">
        <v>114</v>
      </c>
      <c r="C109" s="71" t="s">
        <v>35</v>
      </c>
      <c r="D109" s="46">
        <v>3.81</v>
      </c>
      <c r="E109" s="149" t="s">
        <v>625</v>
      </c>
      <c r="F109" s="150" t="s">
        <v>624</v>
      </c>
      <c r="G109" s="14" t="s">
        <v>240</v>
      </c>
      <c r="H109" s="71" t="s">
        <v>35</v>
      </c>
      <c r="I109" s="71"/>
    </row>
    <row r="110" spans="1:9" ht="15">
      <c r="A110" s="228"/>
      <c r="B110" s="228" t="s">
        <v>51</v>
      </c>
      <c r="C110" s="228"/>
      <c r="D110" s="229"/>
      <c r="E110" s="177"/>
      <c r="F110" s="177"/>
      <c r="G110" s="14"/>
      <c r="H110" s="11"/>
      <c r="I110" s="11"/>
    </row>
    <row r="111" spans="1:14" s="10" customFormat="1" ht="108.75">
      <c r="A111" s="81">
        <v>58</v>
      </c>
      <c r="B111" s="41" t="s">
        <v>168</v>
      </c>
      <c r="C111" s="71" t="s">
        <v>123</v>
      </c>
      <c r="D111" s="71">
        <v>6.76</v>
      </c>
      <c r="E111" s="118" t="s">
        <v>125</v>
      </c>
      <c r="F111" s="118" t="s">
        <v>169</v>
      </c>
      <c r="G111" s="65" t="s">
        <v>144</v>
      </c>
      <c r="H111" s="46" t="s">
        <v>124</v>
      </c>
      <c r="I111" s="46"/>
      <c r="J111" s="10">
        <v>0.35</v>
      </c>
      <c r="K111" s="79"/>
      <c r="N111" s="79"/>
    </row>
    <row r="112" spans="1:13" s="10" customFormat="1" ht="124.5">
      <c r="A112" s="81">
        <v>59</v>
      </c>
      <c r="B112" s="5" t="s">
        <v>657</v>
      </c>
      <c r="C112" s="177" t="s">
        <v>664</v>
      </c>
      <c r="D112" s="11">
        <v>9.93</v>
      </c>
      <c r="E112" s="11" t="s">
        <v>656</v>
      </c>
      <c r="F112" s="177" t="s">
        <v>655</v>
      </c>
      <c r="G112" s="5" t="s">
        <v>654</v>
      </c>
      <c r="H112" s="11" t="s">
        <v>653</v>
      </c>
      <c r="I112" s="11"/>
      <c r="J112" s="10">
        <v>9.93</v>
      </c>
      <c r="M112" s="185"/>
    </row>
    <row r="113" spans="1:13" s="10" customFormat="1" ht="124.5">
      <c r="A113" s="81">
        <v>60</v>
      </c>
      <c r="B113" s="5" t="s">
        <v>670</v>
      </c>
      <c r="C113" s="177" t="s">
        <v>664</v>
      </c>
      <c r="D113" s="11">
        <v>7.9</v>
      </c>
      <c r="E113" s="11" t="s">
        <v>662</v>
      </c>
      <c r="F113" s="17" t="s">
        <v>661</v>
      </c>
      <c r="G113" s="5" t="s">
        <v>660</v>
      </c>
      <c r="H113" s="11" t="s">
        <v>659</v>
      </c>
      <c r="I113" s="11" t="s">
        <v>665</v>
      </c>
      <c r="J113" s="96">
        <v>4.69</v>
      </c>
      <c r="M113" s="185"/>
    </row>
    <row r="114" spans="1:13" s="10" customFormat="1" ht="315" customHeight="1">
      <c r="A114" s="81">
        <v>61</v>
      </c>
      <c r="B114" s="5" t="s">
        <v>671</v>
      </c>
      <c r="C114" s="177" t="s">
        <v>667</v>
      </c>
      <c r="D114" s="11">
        <v>62.4</v>
      </c>
      <c r="E114" s="11" t="s">
        <v>669</v>
      </c>
      <c r="F114" s="17"/>
      <c r="G114" s="5" t="s">
        <v>944</v>
      </c>
      <c r="H114" s="11" t="s">
        <v>653</v>
      </c>
      <c r="I114" s="11" t="s">
        <v>672</v>
      </c>
      <c r="J114" s="165">
        <v>58.52</v>
      </c>
      <c r="M114" s="185"/>
    </row>
    <row r="115" spans="1:14" s="10" customFormat="1" ht="315" customHeight="1">
      <c r="A115" s="81">
        <v>62</v>
      </c>
      <c r="B115" s="41" t="s">
        <v>757</v>
      </c>
      <c r="C115" s="71" t="s">
        <v>756</v>
      </c>
      <c r="D115" s="71">
        <v>0.49</v>
      </c>
      <c r="E115" s="118" t="s">
        <v>755</v>
      </c>
      <c r="F115" s="17" t="s">
        <v>754</v>
      </c>
      <c r="G115" s="65" t="s">
        <v>753</v>
      </c>
      <c r="H115" s="46" t="s">
        <v>278</v>
      </c>
      <c r="I115" s="46"/>
      <c r="J115" s="10">
        <v>0.27</v>
      </c>
      <c r="K115" s="79"/>
      <c r="N115" s="79"/>
    </row>
    <row r="116" spans="1:14" s="10" customFormat="1" ht="180" customHeight="1">
      <c r="A116" s="81">
        <v>63</v>
      </c>
      <c r="B116" s="41" t="s">
        <v>762</v>
      </c>
      <c r="C116" s="71" t="s">
        <v>764</v>
      </c>
      <c r="D116" s="71">
        <v>0.008</v>
      </c>
      <c r="E116" s="118" t="s">
        <v>765</v>
      </c>
      <c r="F116" s="17"/>
      <c r="G116" s="65" t="s">
        <v>811</v>
      </c>
      <c r="H116" s="46"/>
      <c r="I116" s="46" t="s">
        <v>284</v>
      </c>
      <c r="J116" s="10">
        <v>0.008</v>
      </c>
      <c r="K116" s="79"/>
      <c r="N116" s="79"/>
    </row>
    <row r="117" spans="1:9" ht="15" customHeight="1">
      <c r="A117" s="177"/>
      <c r="B117" s="106" t="s">
        <v>943</v>
      </c>
      <c r="C117" s="106"/>
      <c r="D117" s="229">
        <f>SUM(D53:D116)</f>
        <v>200.31680000000003</v>
      </c>
      <c r="E117" s="177"/>
      <c r="F117" s="177"/>
      <c r="G117" s="5"/>
      <c r="H117" s="177"/>
      <c r="I117" s="177"/>
    </row>
  </sheetData>
  <sheetProtection/>
  <mergeCells count="15">
    <mergeCell ref="D3:D4"/>
    <mergeCell ref="F3:F4"/>
    <mergeCell ref="E3:E4"/>
    <mergeCell ref="A2:I2"/>
    <mergeCell ref="I3:I4"/>
    <mergeCell ref="B5:I5"/>
    <mergeCell ref="B14:I14"/>
    <mergeCell ref="B15:I15"/>
    <mergeCell ref="B16:I16"/>
    <mergeCell ref="B31:I31"/>
    <mergeCell ref="A1:B1"/>
    <mergeCell ref="B3:B4"/>
    <mergeCell ref="C3:C4"/>
    <mergeCell ref="A3:A4"/>
    <mergeCell ref="H3:H4"/>
  </mergeCells>
  <printOptions/>
  <pageMargins left="0.35" right="0" top="0.6" bottom="0.25" header="0.31496062992126" footer="0.31496062992126"/>
  <pageSetup horizontalDpi="600" verticalDpi="600" orientation="landscape" paperSize="9" scale="80" r:id="rId3"/>
  <headerFooter>
    <oddFooter>&amp;C&amp;P</oddFooter>
  </headerFooter>
  <legacyDrawing r:id="rId2"/>
</worksheet>
</file>

<file path=xl/worksheets/sheet4.xml><?xml version="1.0" encoding="utf-8"?>
<worksheet xmlns="http://schemas.openxmlformats.org/spreadsheetml/2006/main" xmlns:r="http://schemas.openxmlformats.org/officeDocument/2006/relationships">
  <sheetPr>
    <tabColor rgb="FF00B050"/>
  </sheetPr>
  <dimension ref="A1:U57"/>
  <sheetViews>
    <sheetView zoomScale="70" zoomScaleNormal="70" zoomScalePageLayoutView="0" workbookViewId="0" topLeftCell="A28">
      <selection activeCell="L30" sqref="A1:IV16384"/>
    </sheetView>
  </sheetViews>
  <sheetFormatPr defaultColWidth="10.421875" defaultRowHeight="15"/>
  <cols>
    <col min="1" max="1" width="5.57421875" style="34" customWidth="1"/>
    <col min="2" max="2" width="32.28125" style="37" customWidth="1"/>
    <col min="3" max="3" width="14.00390625" style="34" customWidth="1"/>
    <col min="4" max="4" width="8.7109375" style="34" customWidth="1"/>
    <col min="5" max="5" width="7.421875" style="34" customWidth="1"/>
    <col min="6" max="6" width="8.28125" style="34" customWidth="1"/>
    <col min="7" max="7" width="6.28125" style="34" customWidth="1"/>
    <col min="8" max="8" width="12.57421875" style="34" customWidth="1"/>
    <col min="9" max="9" width="14.28125" style="34" customWidth="1"/>
    <col min="10" max="10" width="47.7109375" style="37" customWidth="1"/>
    <col min="11" max="11" width="11.00390625" style="34" customWidth="1"/>
    <col min="12" max="12" width="9.7109375" style="34" customWidth="1"/>
    <col min="13" max="16384" width="10.421875" style="34" customWidth="1"/>
  </cols>
  <sheetData>
    <row r="1" spans="1:10" ht="17.25">
      <c r="A1" s="239" t="s">
        <v>29</v>
      </c>
      <c r="B1" s="239"/>
      <c r="C1" s="32"/>
      <c r="D1" s="32"/>
      <c r="E1" s="140"/>
      <c r="F1" s="140"/>
      <c r="G1" s="140"/>
      <c r="H1" s="140"/>
      <c r="I1" s="32"/>
      <c r="J1" s="32"/>
    </row>
    <row r="2" spans="1:12" ht="36" customHeight="1">
      <c r="A2" s="270" t="s">
        <v>158</v>
      </c>
      <c r="B2" s="270"/>
      <c r="C2" s="270"/>
      <c r="D2" s="270"/>
      <c r="E2" s="270"/>
      <c r="F2" s="270"/>
      <c r="G2" s="270"/>
      <c r="H2" s="270"/>
      <c r="I2" s="270"/>
      <c r="J2" s="270"/>
      <c r="K2" s="270"/>
      <c r="L2" s="270"/>
    </row>
    <row r="3" spans="1:12" ht="16.5" customHeight="1">
      <c r="A3" s="240" t="s">
        <v>0</v>
      </c>
      <c r="B3" s="231" t="s">
        <v>17</v>
      </c>
      <c r="C3" s="231" t="s">
        <v>43</v>
      </c>
      <c r="D3" s="231" t="s">
        <v>12</v>
      </c>
      <c r="E3" s="245" t="s">
        <v>57</v>
      </c>
      <c r="F3" s="245"/>
      <c r="G3" s="245"/>
      <c r="H3" s="245"/>
      <c r="I3" s="231" t="s">
        <v>45</v>
      </c>
      <c r="J3" s="218" t="s">
        <v>31</v>
      </c>
      <c r="K3" s="232" t="s">
        <v>131</v>
      </c>
      <c r="L3" s="232" t="s">
        <v>47</v>
      </c>
    </row>
    <row r="4" spans="1:14" ht="93" customHeight="1">
      <c r="A4" s="241"/>
      <c r="B4" s="231"/>
      <c r="C4" s="231"/>
      <c r="D4" s="231"/>
      <c r="E4" s="218" t="s">
        <v>55</v>
      </c>
      <c r="F4" s="218" t="s">
        <v>52</v>
      </c>
      <c r="G4" s="218" t="s">
        <v>53</v>
      </c>
      <c r="H4" s="222" t="s">
        <v>54</v>
      </c>
      <c r="I4" s="231"/>
      <c r="J4" s="218" t="s">
        <v>42</v>
      </c>
      <c r="K4" s="232"/>
      <c r="L4" s="232"/>
      <c r="M4" s="70"/>
      <c r="N4" s="70"/>
    </row>
    <row r="5" spans="1:12" s="142" customFormat="1" ht="30" customHeight="1">
      <c r="A5" s="83" t="s">
        <v>84</v>
      </c>
      <c r="B5" s="260" t="s">
        <v>162</v>
      </c>
      <c r="C5" s="261"/>
      <c r="D5" s="261"/>
      <c r="E5" s="261"/>
      <c r="F5" s="261"/>
      <c r="G5" s="261"/>
      <c r="H5" s="261"/>
      <c r="I5" s="261"/>
      <c r="J5" s="261"/>
      <c r="K5" s="261"/>
      <c r="L5" s="262"/>
    </row>
    <row r="6" spans="1:12" s="10" customFormat="1" ht="33">
      <c r="A6" s="219" t="s">
        <v>66</v>
      </c>
      <c r="B6" s="125" t="s">
        <v>89</v>
      </c>
      <c r="C6" s="222"/>
      <c r="D6" s="222"/>
      <c r="E6" s="222"/>
      <c r="F6" s="222"/>
      <c r="G6" s="218"/>
      <c r="H6" s="218"/>
      <c r="I6" s="68"/>
      <c r="J6" s="26"/>
      <c r="K6" s="68"/>
      <c r="L6" s="68"/>
    </row>
    <row r="7" spans="1:15" s="10" customFormat="1" ht="62.25">
      <c r="A7" s="126">
        <v>1</v>
      </c>
      <c r="B7" s="13" t="s">
        <v>535</v>
      </c>
      <c r="C7" s="11" t="s">
        <v>38</v>
      </c>
      <c r="D7" s="47">
        <v>2.7</v>
      </c>
      <c r="E7" s="47">
        <v>2.7</v>
      </c>
      <c r="F7" s="47"/>
      <c r="G7" s="47"/>
      <c r="H7" s="11" t="s">
        <v>536</v>
      </c>
      <c r="I7" s="11" t="s">
        <v>537</v>
      </c>
      <c r="J7" s="13" t="s">
        <v>538</v>
      </c>
      <c r="K7" s="11" t="s">
        <v>465</v>
      </c>
      <c r="L7" s="11"/>
      <c r="M7" s="29"/>
      <c r="N7" s="157"/>
      <c r="O7" s="34"/>
    </row>
    <row r="8" spans="1:12" s="10" customFormat="1" ht="140.25">
      <c r="A8" s="127">
        <v>2</v>
      </c>
      <c r="B8" s="5" t="s">
        <v>639</v>
      </c>
      <c r="C8" s="177" t="s">
        <v>38</v>
      </c>
      <c r="D8" s="11">
        <v>8.5</v>
      </c>
      <c r="E8" s="11">
        <v>8.3</v>
      </c>
      <c r="F8" s="47"/>
      <c r="G8" s="47"/>
      <c r="H8" s="11" t="s">
        <v>643</v>
      </c>
      <c r="I8" s="11" t="s">
        <v>628</v>
      </c>
      <c r="J8" s="12" t="s">
        <v>945</v>
      </c>
      <c r="K8" s="11"/>
      <c r="L8" s="11"/>
    </row>
    <row r="9" spans="1:14" s="19" customFormat="1" ht="103.5" customHeight="1">
      <c r="A9" s="126">
        <v>3</v>
      </c>
      <c r="B9" s="13" t="s">
        <v>635</v>
      </c>
      <c r="C9" s="47" t="s">
        <v>36</v>
      </c>
      <c r="D9" s="11">
        <v>0.97</v>
      </c>
      <c r="E9" s="11">
        <v>0.97</v>
      </c>
      <c r="F9" s="164"/>
      <c r="G9" s="164"/>
      <c r="H9" s="11" t="s">
        <v>641</v>
      </c>
      <c r="I9" s="11" t="s">
        <v>637</v>
      </c>
      <c r="J9" s="5" t="s">
        <v>642</v>
      </c>
      <c r="K9" s="11" t="s">
        <v>36</v>
      </c>
      <c r="L9" s="11"/>
      <c r="M9" s="157"/>
      <c r="N9" s="34"/>
    </row>
    <row r="10" spans="1:14" s="10" customFormat="1" ht="62.25">
      <c r="A10" s="127">
        <v>4</v>
      </c>
      <c r="B10" s="20" t="s">
        <v>81</v>
      </c>
      <c r="C10" s="47" t="s">
        <v>36</v>
      </c>
      <c r="D10" s="11">
        <v>0.3</v>
      </c>
      <c r="E10" s="11">
        <v>0.3</v>
      </c>
      <c r="F10" s="11"/>
      <c r="G10" s="11"/>
      <c r="H10" s="11" t="s">
        <v>472</v>
      </c>
      <c r="I10" s="11" t="s">
        <v>473</v>
      </c>
      <c r="J10" s="12" t="s">
        <v>476</v>
      </c>
      <c r="K10" s="11" t="s">
        <v>464</v>
      </c>
      <c r="L10" s="11"/>
      <c r="M10" s="157"/>
      <c r="N10" s="34"/>
    </row>
    <row r="11" spans="1:14" ht="62.25">
      <c r="A11" s="126">
        <v>5</v>
      </c>
      <c r="B11" s="123" t="s">
        <v>83</v>
      </c>
      <c r="C11" s="11" t="s">
        <v>34</v>
      </c>
      <c r="D11" s="47">
        <v>1</v>
      </c>
      <c r="E11" s="47">
        <v>0.9</v>
      </c>
      <c r="F11" s="47"/>
      <c r="G11" s="47"/>
      <c r="H11" s="11" t="s">
        <v>579</v>
      </c>
      <c r="I11" s="11" t="s">
        <v>559</v>
      </c>
      <c r="J11" s="5" t="s">
        <v>580</v>
      </c>
      <c r="K11" s="17" t="s">
        <v>254</v>
      </c>
      <c r="L11" s="17"/>
      <c r="M11" s="85"/>
      <c r="N11" s="157"/>
    </row>
    <row r="12" spans="1:12" s="161" customFormat="1" ht="156">
      <c r="A12" s="127">
        <v>6</v>
      </c>
      <c r="B12" s="160" t="s">
        <v>118</v>
      </c>
      <c r="C12" s="119" t="s">
        <v>40</v>
      </c>
      <c r="D12" s="11">
        <v>0.7</v>
      </c>
      <c r="E12" s="11">
        <v>0.7</v>
      </c>
      <c r="F12" s="11"/>
      <c r="G12" s="11"/>
      <c r="H12" s="120" t="s">
        <v>686</v>
      </c>
      <c r="I12" s="47" t="s">
        <v>687</v>
      </c>
      <c r="J12" s="113" t="s">
        <v>688</v>
      </c>
      <c r="K12" s="11"/>
      <c r="L12" s="11"/>
    </row>
    <row r="13" spans="1:12" s="111" customFormat="1" ht="140.25">
      <c r="A13" s="126">
        <v>7</v>
      </c>
      <c r="B13" s="117" t="s">
        <v>117</v>
      </c>
      <c r="C13" s="119" t="s">
        <v>40</v>
      </c>
      <c r="D13" s="121">
        <v>0.6</v>
      </c>
      <c r="E13" s="11">
        <v>0.1</v>
      </c>
      <c r="F13" s="11"/>
      <c r="G13" s="11"/>
      <c r="H13" s="187" t="s">
        <v>718</v>
      </c>
      <c r="I13" s="47" t="s">
        <v>256</v>
      </c>
      <c r="J13" s="186" t="s">
        <v>717</v>
      </c>
      <c r="K13" s="11"/>
      <c r="L13" s="11"/>
    </row>
    <row r="14" spans="1:12" s="10" customFormat="1" ht="78">
      <c r="A14" s="127">
        <v>8</v>
      </c>
      <c r="B14" s="13" t="s">
        <v>289</v>
      </c>
      <c r="C14" s="11" t="s">
        <v>40</v>
      </c>
      <c r="D14" s="47">
        <v>0.05</v>
      </c>
      <c r="E14" s="47">
        <v>0.05</v>
      </c>
      <c r="F14" s="47"/>
      <c r="G14" s="47"/>
      <c r="H14" s="11" t="s">
        <v>290</v>
      </c>
      <c r="I14" s="11" t="s">
        <v>291</v>
      </c>
      <c r="J14" s="190" t="s">
        <v>292</v>
      </c>
      <c r="K14" s="11" t="s">
        <v>40</v>
      </c>
      <c r="L14" s="11"/>
    </row>
    <row r="15" spans="1:14" s="10" customFormat="1" ht="78">
      <c r="A15" s="126">
        <v>9</v>
      </c>
      <c r="B15" s="13" t="s">
        <v>926</v>
      </c>
      <c r="C15" s="11" t="s">
        <v>40</v>
      </c>
      <c r="D15" s="11">
        <v>1.5</v>
      </c>
      <c r="E15" s="11">
        <v>1.5</v>
      </c>
      <c r="F15" s="11"/>
      <c r="G15" s="163"/>
      <c r="H15" s="11" t="s">
        <v>286</v>
      </c>
      <c r="I15" s="11" t="s">
        <v>287</v>
      </c>
      <c r="J15" s="190" t="s">
        <v>925</v>
      </c>
      <c r="K15" s="11" t="s">
        <v>40</v>
      </c>
      <c r="L15" s="11"/>
      <c r="M15" s="34"/>
      <c r="N15" s="34"/>
    </row>
    <row r="16" spans="1:15" s="10" customFormat="1" ht="83.25" customHeight="1">
      <c r="A16" s="127">
        <v>10</v>
      </c>
      <c r="B16" s="5" t="s">
        <v>293</v>
      </c>
      <c r="C16" s="177" t="s">
        <v>40</v>
      </c>
      <c r="D16" s="47">
        <v>0.7</v>
      </c>
      <c r="E16" s="47">
        <v>0.4</v>
      </c>
      <c r="F16" s="47"/>
      <c r="G16" s="141"/>
      <c r="H16" s="11" t="s">
        <v>294</v>
      </c>
      <c r="I16" s="177" t="s">
        <v>295</v>
      </c>
      <c r="J16" s="190" t="s">
        <v>927</v>
      </c>
      <c r="K16" s="11" t="s">
        <v>297</v>
      </c>
      <c r="L16" s="11"/>
      <c r="M16" s="110"/>
      <c r="N16" s="110"/>
      <c r="O16" s="110"/>
    </row>
    <row r="17" spans="1:13" s="10" customFormat="1" ht="108.75">
      <c r="A17" s="126">
        <v>11</v>
      </c>
      <c r="B17" s="122" t="s">
        <v>103</v>
      </c>
      <c r="C17" s="177" t="s">
        <v>40</v>
      </c>
      <c r="D17" s="47">
        <v>0.77</v>
      </c>
      <c r="E17" s="162">
        <v>0.224</v>
      </c>
      <c r="F17" s="177"/>
      <c r="G17" s="141"/>
      <c r="H17" s="11" t="s">
        <v>731</v>
      </c>
      <c r="I17" s="177" t="s">
        <v>279</v>
      </c>
      <c r="J17" s="190" t="s">
        <v>730</v>
      </c>
      <c r="K17" s="11" t="s">
        <v>278</v>
      </c>
      <c r="L17" s="11"/>
      <c r="M17" s="110"/>
    </row>
    <row r="18" spans="1:12" ht="93.75" customHeight="1">
      <c r="A18" s="127">
        <v>12</v>
      </c>
      <c r="B18" s="12" t="s">
        <v>179</v>
      </c>
      <c r="C18" s="16" t="s">
        <v>180</v>
      </c>
      <c r="D18" s="11">
        <v>1.34</v>
      </c>
      <c r="E18" s="11">
        <v>0.07</v>
      </c>
      <c r="F18" s="137"/>
      <c r="G18" s="137"/>
      <c r="H18" s="16" t="s">
        <v>184</v>
      </c>
      <c r="I18" s="177"/>
      <c r="J18" s="5" t="s">
        <v>182</v>
      </c>
      <c r="K18" s="177" t="s">
        <v>183</v>
      </c>
      <c r="L18" s="177"/>
    </row>
    <row r="19" spans="1:12" s="10" customFormat="1" ht="108.75">
      <c r="A19" s="126">
        <v>13</v>
      </c>
      <c r="B19" s="18" t="s">
        <v>79</v>
      </c>
      <c r="C19" s="177" t="s">
        <v>213</v>
      </c>
      <c r="D19" s="11">
        <f>0.09+0.16</f>
        <v>0.25</v>
      </c>
      <c r="E19" s="11">
        <v>0.19</v>
      </c>
      <c r="F19" s="11"/>
      <c r="G19" s="141"/>
      <c r="H19" s="11" t="s">
        <v>217</v>
      </c>
      <c r="I19" s="11"/>
      <c r="J19" s="14" t="s">
        <v>218</v>
      </c>
      <c r="K19" s="11" t="s">
        <v>216</v>
      </c>
      <c r="L19" s="11"/>
    </row>
    <row r="20" spans="1:12" s="9" customFormat="1" ht="15">
      <c r="A20" s="81"/>
      <c r="B20" s="106" t="s">
        <v>72</v>
      </c>
      <c r="C20" s="115"/>
      <c r="D20" s="115"/>
      <c r="E20" s="17"/>
      <c r="F20" s="141"/>
      <c r="G20" s="141"/>
      <c r="H20" s="177"/>
      <c r="I20" s="177"/>
      <c r="J20" s="12"/>
      <c r="K20" s="11"/>
      <c r="L20" s="11"/>
    </row>
    <row r="21" spans="1:13" s="10" customFormat="1" ht="108.75">
      <c r="A21" s="126">
        <v>14</v>
      </c>
      <c r="B21" s="12" t="s">
        <v>116</v>
      </c>
      <c r="C21" s="177" t="s">
        <v>674</v>
      </c>
      <c r="D21" s="17">
        <v>10.48</v>
      </c>
      <c r="E21" s="11">
        <v>8.9</v>
      </c>
      <c r="F21" s="11"/>
      <c r="G21" s="11"/>
      <c r="H21" s="11" t="s">
        <v>675</v>
      </c>
      <c r="I21" s="11" t="s">
        <v>676</v>
      </c>
      <c r="J21" s="102" t="s">
        <v>677</v>
      </c>
      <c r="K21" s="11" t="s">
        <v>653</v>
      </c>
      <c r="L21" s="11"/>
      <c r="M21" s="155">
        <v>3.95</v>
      </c>
    </row>
    <row r="22" spans="1:13" ht="78">
      <c r="A22" s="219">
        <v>15</v>
      </c>
      <c r="B22" s="5" t="s">
        <v>736</v>
      </c>
      <c r="C22" s="177" t="s">
        <v>735</v>
      </c>
      <c r="D22" s="11">
        <v>0.73</v>
      </c>
      <c r="E22" s="11">
        <v>0.55</v>
      </c>
      <c r="F22" s="177"/>
      <c r="G22" s="177"/>
      <c r="H22" s="177" t="s">
        <v>734</v>
      </c>
      <c r="I22" s="177"/>
      <c r="J22" s="5" t="s">
        <v>733</v>
      </c>
      <c r="K22" s="17" t="s">
        <v>212</v>
      </c>
      <c r="L22" s="17"/>
      <c r="M22" s="85">
        <v>0.55</v>
      </c>
    </row>
    <row r="23" spans="1:12" s="9" customFormat="1" ht="18">
      <c r="A23" s="209"/>
      <c r="B23" s="115" t="s">
        <v>928</v>
      </c>
      <c r="C23" s="115"/>
      <c r="D23" s="36">
        <f>SUM(D7:D19)+D21+D22</f>
        <v>30.59</v>
      </c>
      <c r="E23" s="36">
        <f>SUM(E7:E19)+E21+E22</f>
        <v>25.854000000000003</v>
      </c>
      <c r="F23" s="36">
        <f>SUM(F7:F19)+F21+F22</f>
        <v>0</v>
      </c>
      <c r="G23" s="36">
        <f>SUM(G7:G19)+G21+G22</f>
        <v>0</v>
      </c>
      <c r="H23" s="43"/>
      <c r="I23" s="43"/>
      <c r="J23" s="210"/>
      <c r="K23" s="211"/>
      <c r="L23" s="211"/>
    </row>
    <row r="24" spans="1:12" s="10" customFormat="1" ht="33">
      <c r="A24" s="219" t="s">
        <v>120</v>
      </c>
      <c r="B24" s="125" t="s">
        <v>163</v>
      </c>
      <c r="C24" s="222"/>
      <c r="D24" s="222"/>
      <c r="E24" s="222"/>
      <c r="F24" s="222"/>
      <c r="G24" s="218"/>
      <c r="H24" s="218"/>
      <c r="I24" s="68"/>
      <c r="J24" s="26"/>
      <c r="K24" s="68"/>
      <c r="L24" s="68"/>
    </row>
    <row r="25" spans="1:16" s="10" customFormat="1" ht="62.25">
      <c r="A25" s="81">
        <v>1</v>
      </c>
      <c r="B25" s="13" t="s">
        <v>139</v>
      </c>
      <c r="C25" s="11" t="s">
        <v>38</v>
      </c>
      <c r="D25" s="47">
        <v>1.5</v>
      </c>
      <c r="E25" s="11">
        <v>1</v>
      </c>
      <c r="F25" s="26"/>
      <c r="G25" s="26"/>
      <c r="H25" s="11" t="s">
        <v>413</v>
      </c>
      <c r="I25" s="177" t="s">
        <v>412</v>
      </c>
      <c r="J25" s="12" t="s">
        <v>409</v>
      </c>
      <c r="K25" s="177" t="s">
        <v>414</v>
      </c>
      <c r="L25" s="177"/>
      <c r="M25" s="29"/>
      <c r="N25" s="29"/>
      <c r="O25" s="157"/>
      <c r="P25" s="34"/>
    </row>
    <row r="26" spans="1:13" s="10" customFormat="1" ht="62.25">
      <c r="A26" s="81">
        <v>2</v>
      </c>
      <c r="B26" s="12" t="s">
        <v>523</v>
      </c>
      <c r="C26" s="11" t="s">
        <v>38</v>
      </c>
      <c r="D26" s="11">
        <v>3.91</v>
      </c>
      <c r="E26" s="11">
        <v>3.91</v>
      </c>
      <c r="F26" s="26"/>
      <c r="G26" s="26"/>
      <c r="H26" s="11" t="s">
        <v>522</v>
      </c>
      <c r="I26" s="177" t="s">
        <v>256</v>
      </c>
      <c r="J26" s="65" t="s">
        <v>521</v>
      </c>
      <c r="K26" s="11" t="s">
        <v>465</v>
      </c>
      <c r="L26" s="11"/>
      <c r="M26" s="79"/>
    </row>
    <row r="27" spans="1:13" s="10" customFormat="1" ht="62.25">
      <c r="A27" s="81">
        <v>3</v>
      </c>
      <c r="B27" s="12" t="s">
        <v>133</v>
      </c>
      <c r="C27" s="11" t="s">
        <v>38</v>
      </c>
      <c r="D27" s="11">
        <v>2.3</v>
      </c>
      <c r="E27" s="11">
        <v>1.86</v>
      </c>
      <c r="F27" s="26"/>
      <c r="G27" s="26"/>
      <c r="H27" s="11" t="s">
        <v>525</v>
      </c>
      <c r="I27" s="177" t="s">
        <v>316</v>
      </c>
      <c r="J27" s="65" t="s">
        <v>524</v>
      </c>
      <c r="K27" s="11" t="s">
        <v>465</v>
      </c>
      <c r="L27" s="11"/>
      <c r="M27" s="79"/>
    </row>
    <row r="28" spans="1:12" s="10" customFormat="1" ht="78" customHeight="1">
      <c r="A28" s="81">
        <v>4</v>
      </c>
      <c r="B28" s="13" t="s">
        <v>626</v>
      </c>
      <c r="C28" s="11" t="s">
        <v>38</v>
      </c>
      <c r="D28" s="47">
        <v>0.78</v>
      </c>
      <c r="E28" s="11">
        <v>0.78</v>
      </c>
      <c r="F28" s="26"/>
      <c r="G28" s="26"/>
      <c r="H28" s="11" t="s">
        <v>627</v>
      </c>
      <c r="I28" s="47" t="s">
        <v>628</v>
      </c>
      <c r="J28" s="14" t="s">
        <v>629</v>
      </c>
      <c r="K28" s="11"/>
      <c r="L28" s="11"/>
    </row>
    <row r="29" spans="1:14" s="10" customFormat="1" ht="264.75">
      <c r="A29" s="81">
        <v>5</v>
      </c>
      <c r="B29" s="12" t="s">
        <v>111</v>
      </c>
      <c r="C29" s="177" t="s">
        <v>746</v>
      </c>
      <c r="D29" s="17">
        <v>0.54</v>
      </c>
      <c r="E29" s="11">
        <v>0.54</v>
      </c>
      <c r="F29" s="17"/>
      <c r="G29" s="26"/>
      <c r="H29" s="11" t="s">
        <v>745</v>
      </c>
      <c r="I29" s="17" t="s">
        <v>744</v>
      </c>
      <c r="J29" s="102" t="s">
        <v>743</v>
      </c>
      <c r="K29" s="11" t="s">
        <v>689</v>
      </c>
      <c r="L29" s="11"/>
      <c r="N29" s="155"/>
    </row>
    <row r="30" spans="1:14" s="10" customFormat="1" ht="123" customHeight="1">
      <c r="A30" s="81">
        <v>6</v>
      </c>
      <c r="B30" s="12" t="s">
        <v>749</v>
      </c>
      <c r="C30" s="177" t="s">
        <v>746</v>
      </c>
      <c r="D30" s="17">
        <v>0.6</v>
      </c>
      <c r="E30" s="11">
        <v>0.6</v>
      </c>
      <c r="F30" s="26"/>
      <c r="G30" s="26"/>
      <c r="H30" s="11" t="s">
        <v>747</v>
      </c>
      <c r="I30" s="17" t="s">
        <v>744</v>
      </c>
      <c r="J30" s="102" t="s">
        <v>748</v>
      </c>
      <c r="K30" s="11" t="s">
        <v>689</v>
      </c>
      <c r="L30" s="11"/>
      <c r="N30" s="155"/>
    </row>
    <row r="31" spans="1:14" s="10" customFormat="1" ht="78">
      <c r="A31" s="81">
        <v>7</v>
      </c>
      <c r="B31" s="12" t="s">
        <v>134</v>
      </c>
      <c r="C31" s="177" t="s">
        <v>33</v>
      </c>
      <c r="D31" s="17">
        <v>3</v>
      </c>
      <c r="E31" s="11">
        <v>1.8</v>
      </c>
      <c r="F31" s="26"/>
      <c r="G31" s="26"/>
      <c r="H31" s="11" t="s">
        <v>389</v>
      </c>
      <c r="I31" s="17" t="s">
        <v>387</v>
      </c>
      <c r="J31" s="65" t="s">
        <v>386</v>
      </c>
      <c r="K31" s="71" t="s">
        <v>394</v>
      </c>
      <c r="L31" s="71"/>
      <c r="N31" s="155"/>
    </row>
    <row r="32" spans="1:21" s="10" customFormat="1" ht="78">
      <c r="A32" s="81">
        <v>8</v>
      </c>
      <c r="B32" s="12" t="s">
        <v>528</v>
      </c>
      <c r="C32" s="177" t="s">
        <v>33</v>
      </c>
      <c r="D32" s="11">
        <v>0.1</v>
      </c>
      <c r="E32" s="11">
        <v>0.1</v>
      </c>
      <c r="F32" s="168"/>
      <c r="G32" s="26"/>
      <c r="H32" s="105" t="s">
        <v>14</v>
      </c>
      <c r="I32" s="177" t="s">
        <v>527</v>
      </c>
      <c r="J32" s="13" t="s">
        <v>526</v>
      </c>
      <c r="K32" s="17" t="s">
        <v>465</v>
      </c>
      <c r="L32" s="17"/>
      <c r="M32" s="225"/>
      <c r="N32" s="169"/>
      <c r="O32" s="169"/>
      <c r="P32" s="169"/>
      <c r="Q32" s="169"/>
      <c r="R32" s="169"/>
      <c r="S32" s="169"/>
      <c r="T32" s="169"/>
      <c r="U32" s="169"/>
    </row>
    <row r="33" spans="1:13" s="10" customFormat="1" ht="93">
      <c r="A33" s="81">
        <v>9</v>
      </c>
      <c r="B33" s="12" t="s">
        <v>59</v>
      </c>
      <c r="C33" s="11" t="s">
        <v>566</v>
      </c>
      <c r="D33" s="11">
        <v>3.4</v>
      </c>
      <c r="E33" s="11">
        <v>2.8</v>
      </c>
      <c r="F33" s="26"/>
      <c r="G33" s="26"/>
      <c r="H33" s="11" t="s">
        <v>565</v>
      </c>
      <c r="I33" s="177" t="s">
        <v>564</v>
      </c>
      <c r="J33" s="20" t="s">
        <v>563</v>
      </c>
      <c r="K33" s="11" t="s">
        <v>254</v>
      </c>
      <c r="L33" s="11"/>
      <c r="M33" s="11"/>
    </row>
    <row r="34" spans="1:12" s="10" customFormat="1" ht="108.75">
      <c r="A34" s="81">
        <v>10</v>
      </c>
      <c r="B34" s="13" t="s">
        <v>750</v>
      </c>
      <c r="C34" s="11" t="s">
        <v>38</v>
      </c>
      <c r="D34" s="47">
        <v>4.32</v>
      </c>
      <c r="E34" s="11">
        <v>4.24</v>
      </c>
      <c r="F34" s="26"/>
      <c r="G34" s="26"/>
      <c r="H34" s="11"/>
      <c r="I34" s="177"/>
      <c r="J34" s="14" t="s">
        <v>946</v>
      </c>
      <c r="K34" s="11" t="s">
        <v>689</v>
      </c>
      <c r="L34" s="177" t="s">
        <v>284</v>
      </c>
    </row>
    <row r="35" spans="1:12" s="10" customFormat="1" ht="108.75">
      <c r="A35" s="81">
        <v>11</v>
      </c>
      <c r="B35" s="13" t="s">
        <v>751</v>
      </c>
      <c r="C35" s="11" t="s">
        <v>752</v>
      </c>
      <c r="D35" s="47">
        <v>5.03</v>
      </c>
      <c r="E35" s="11">
        <v>4.9</v>
      </c>
      <c r="F35" s="26"/>
      <c r="G35" s="26"/>
      <c r="H35" s="11"/>
      <c r="I35" s="177"/>
      <c r="J35" s="14" t="s">
        <v>947</v>
      </c>
      <c r="K35" s="11" t="s">
        <v>689</v>
      </c>
      <c r="L35" s="177" t="s">
        <v>284</v>
      </c>
    </row>
    <row r="36" spans="1:12" s="10" customFormat="1" ht="78">
      <c r="A36" s="81">
        <v>12</v>
      </c>
      <c r="B36" s="5" t="s">
        <v>102</v>
      </c>
      <c r="C36" s="177" t="s">
        <v>36</v>
      </c>
      <c r="D36" s="11">
        <v>2</v>
      </c>
      <c r="E36" s="11">
        <v>1.5</v>
      </c>
      <c r="F36" s="26"/>
      <c r="G36" s="26"/>
      <c r="H36" s="11" t="s">
        <v>286</v>
      </c>
      <c r="I36" s="17" t="s">
        <v>561</v>
      </c>
      <c r="J36" s="13" t="s">
        <v>560</v>
      </c>
      <c r="K36" s="11" t="s">
        <v>254</v>
      </c>
      <c r="L36" s="11"/>
    </row>
    <row r="37" spans="1:12" s="10" customFormat="1" ht="108.75">
      <c r="A37" s="81">
        <v>13</v>
      </c>
      <c r="B37" s="5" t="s">
        <v>143</v>
      </c>
      <c r="C37" s="177" t="s">
        <v>550</v>
      </c>
      <c r="D37" s="11">
        <v>1.5</v>
      </c>
      <c r="E37" s="11">
        <v>0.5</v>
      </c>
      <c r="F37" s="26"/>
      <c r="G37" s="26"/>
      <c r="H37" s="11" t="s">
        <v>206</v>
      </c>
      <c r="I37" s="17" t="s">
        <v>549</v>
      </c>
      <c r="J37" s="12" t="s">
        <v>548</v>
      </c>
      <c r="K37" s="11" t="s">
        <v>254</v>
      </c>
      <c r="L37" s="11"/>
    </row>
    <row r="38" spans="1:12" s="9" customFormat="1" ht="78">
      <c r="A38" s="81">
        <v>14</v>
      </c>
      <c r="B38" s="98" t="s">
        <v>553</v>
      </c>
      <c r="C38" s="177" t="s">
        <v>37</v>
      </c>
      <c r="D38" s="46">
        <v>2.5</v>
      </c>
      <c r="E38" s="11">
        <v>1</v>
      </c>
      <c r="F38" s="26"/>
      <c r="G38" s="26"/>
      <c r="H38" s="149" t="s">
        <v>903</v>
      </c>
      <c r="I38" s="149" t="s">
        <v>554</v>
      </c>
      <c r="J38" s="65" t="s">
        <v>555</v>
      </c>
      <c r="K38" s="177" t="s">
        <v>254</v>
      </c>
      <c r="L38" s="11"/>
    </row>
    <row r="39" spans="1:12" s="10" customFormat="1" ht="93">
      <c r="A39" s="81">
        <v>15</v>
      </c>
      <c r="B39" s="5" t="s">
        <v>330</v>
      </c>
      <c r="C39" s="177" t="s">
        <v>34</v>
      </c>
      <c r="D39" s="11">
        <v>0.36</v>
      </c>
      <c r="E39" s="11">
        <v>0.36</v>
      </c>
      <c r="F39" s="26"/>
      <c r="G39" s="26"/>
      <c r="H39" s="11" t="s">
        <v>14</v>
      </c>
      <c r="I39" s="17" t="s">
        <v>329</v>
      </c>
      <c r="J39" s="170" t="s">
        <v>331</v>
      </c>
      <c r="K39" s="11" t="s">
        <v>328</v>
      </c>
      <c r="L39" s="11"/>
    </row>
    <row r="40" spans="1:12" s="111" customFormat="1" ht="78">
      <c r="A40" s="81">
        <v>16</v>
      </c>
      <c r="B40" s="5" t="s">
        <v>93</v>
      </c>
      <c r="C40" s="177" t="s">
        <v>34</v>
      </c>
      <c r="D40" s="11">
        <v>0.2</v>
      </c>
      <c r="E40" s="11">
        <v>0.13</v>
      </c>
      <c r="F40" s="26"/>
      <c r="G40" s="26"/>
      <c r="H40" s="11" t="s">
        <v>327</v>
      </c>
      <c r="I40" s="17" t="s">
        <v>326</v>
      </c>
      <c r="J40" s="65" t="s">
        <v>320</v>
      </c>
      <c r="K40" s="11" t="s">
        <v>328</v>
      </c>
      <c r="L40" s="11"/>
    </row>
    <row r="41" spans="1:12" s="10" customFormat="1" ht="62.25">
      <c r="A41" s="81">
        <v>17</v>
      </c>
      <c r="B41" s="5" t="s">
        <v>135</v>
      </c>
      <c r="C41" s="177" t="s">
        <v>34</v>
      </c>
      <c r="D41" s="11">
        <v>1.3</v>
      </c>
      <c r="E41" s="11">
        <v>1.27</v>
      </c>
      <c r="F41" s="26"/>
      <c r="G41" s="26"/>
      <c r="H41" s="11" t="s">
        <v>471</v>
      </c>
      <c r="I41" s="17" t="s">
        <v>470</v>
      </c>
      <c r="J41" s="65" t="s">
        <v>466</v>
      </c>
      <c r="K41" s="11" t="s">
        <v>469</v>
      </c>
      <c r="L41" s="11"/>
    </row>
    <row r="42" spans="1:13" s="10" customFormat="1" ht="140.25">
      <c r="A42" s="81">
        <v>18</v>
      </c>
      <c r="B42" s="5" t="s">
        <v>101</v>
      </c>
      <c r="C42" s="177" t="s">
        <v>34</v>
      </c>
      <c r="D42" s="11">
        <v>1</v>
      </c>
      <c r="E42" s="11">
        <v>0.6</v>
      </c>
      <c r="F42" s="26"/>
      <c r="G42" s="26"/>
      <c r="H42" s="11" t="s">
        <v>558</v>
      </c>
      <c r="I42" s="11" t="s">
        <v>559</v>
      </c>
      <c r="J42" s="12" t="s">
        <v>556</v>
      </c>
      <c r="K42" s="11" t="s">
        <v>254</v>
      </c>
      <c r="L42" s="11"/>
      <c r="M42" s="11"/>
    </row>
    <row r="43" spans="1:14" s="10" customFormat="1" ht="93">
      <c r="A43" s="81">
        <v>19</v>
      </c>
      <c r="B43" s="12" t="s">
        <v>531</v>
      </c>
      <c r="C43" s="177" t="s">
        <v>40</v>
      </c>
      <c r="D43" s="17">
        <v>2.66</v>
      </c>
      <c r="E43" s="11">
        <v>2.66</v>
      </c>
      <c r="F43" s="26"/>
      <c r="G43" s="26"/>
      <c r="H43" s="11" t="s">
        <v>530</v>
      </c>
      <c r="I43" s="17" t="s">
        <v>316</v>
      </c>
      <c r="J43" s="94" t="s">
        <v>529</v>
      </c>
      <c r="K43" s="11" t="s">
        <v>465</v>
      </c>
      <c r="L43" s="11"/>
      <c r="N43" s="155"/>
    </row>
    <row r="44" spans="1:14" s="10" customFormat="1" ht="108.75">
      <c r="A44" s="81">
        <v>20</v>
      </c>
      <c r="B44" s="13" t="s">
        <v>315</v>
      </c>
      <c r="C44" s="11" t="s">
        <v>40</v>
      </c>
      <c r="D44" s="11">
        <v>0.55</v>
      </c>
      <c r="E44" s="11">
        <v>0.55</v>
      </c>
      <c r="F44" s="11"/>
      <c r="G44" s="163"/>
      <c r="H44" s="11"/>
      <c r="I44" s="11" t="s">
        <v>276</v>
      </c>
      <c r="J44" s="17" t="s">
        <v>277</v>
      </c>
      <c r="K44" s="11" t="s">
        <v>313</v>
      </c>
      <c r="L44" s="11"/>
      <c r="M44" s="34"/>
      <c r="N44" s="34"/>
    </row>
    <row r="45" spans="1:15" s="10" customFormat="1" ht="62.25">
      <c r="A45" s="81">
        <v>21</v>
      </c>
      <c r="B45" s="5" t="s">
        <v>281</v>
      </c>
      <c r="C45" s="177" t="s">
        <v>282</v>
      </c>
      <c r="D45" s="11">
        <v>1.9</v>
      </c>
      <c r="E45" s="11">
        <v>1.5</v>
      </c>
      <c r="F45" s="11"/>
      <c r="G45" s="11"/>
      <c r="H45" s="11"/>
      <c r="I45" s="11"/>
      <c r="J45" s="12" t="s">
        <v>283</v>
      </c>
      <c r="K45" s="11" t="s">
        <v>313</v>
      </c>
      <c r="L45" s="11" t="s">
        <v>284</v>
      </c>
      <c r="M45" s="29"/>
      <c r="N45" s="34"/>
      <c r="O45" s="34"/>
    </row>
    <row r="46" spans="1:12" s="161" customFormat="1" ht="78">
      <c r="A46" s="81">
        <v>22</v>
      </c>
      <c r="B46" s="160" t="s">
        <v>141</v>
      </c>
      <c r="C46" s="119" t="s">
        <v>40</v>
      </c>
      <c r="D46" s="11">
        <v>3.27</v>
      </c>
      <c r="E46" s="11" t="s">
        <v>323</v>
      </c>
      <c r="F46" s="11"/>
      <c r="G46" s="11"/>
      <c r="H46" s="120" t="s">
        <v>324</v>
      </c>
      <c r="I46" s="47" t="s">
        <v>279</v>
      </c>
      <c r="J46" s="113" t="s">
        <v>942</v>
      </c>
      <c r="K46" s="11" t="s">
        <v>278</v>
      </c>
      <c r="L46" s="11"/>
    </row>
    <row r="47" spans="1:12" s="10" customFormat="1" ht="62.25">
      <c r="A47" s="81">
        <v>23</v>
      </c>
      <c r="B47" s="5" t="s">
        <v>552</v>
      </c>
      <c r="C47" s="177" t="s">
        <v>35</v>
      </c>
      <c r="D47" s="11">
        <v>3</v>
      </c>
      <c r="E47" s="11">
        <v>1.5</v>
      </c>
      <c r="F47" s="26"/>
      <c r="G47" s="26"/>
      <c r="H47" s="11" t="s">
        <v>286</v>
      </c>
      <c r="I47" s="17" t="s">
        <v>551</v>
      </c>
      <c r="J47" s="12" t="s">
        <v>930</v>
      </c>
      <c r="K47" s="11" t="s">
        <v>254</v>
      </c>
      <c r="L47" s="11"/>
    </row>
    <row r="48" spans="1:13" s="38" customFormat="1" ht="249">
      <c r="A48" s="81">
        <v>24</v>
      </c>
      <c r="B48" s="41" t="s">
        <v>607</v>
      </c>
      <c r="C48" s="71" t="s">
        <v>213</v>
      </c>
      <c r="D48" s="64">
        <v>0.1</v>
      </c>
      <c r="E48" s="64">
        <v>0.04</v>
      </c>
      <c r="F48" s="64"/>
      <c r="G48" s="171"/>
      <c r="H48" s="172" t="s">
        <v>14</v>
      </c>
      <c r="I48" s="64"/>
      <c r="J48" s="65" t="s">
        <v>634</v>
      </c>
      <c r="K48" s="46" t="s">
        <v>104</v>
      </c>
      <c r="L48" s="46"/>
      <c r="M48" s="225"/>
    </row>
    <row r="49" spans="1:12" s="9" customFormat="1" ht="15">
      <c r="A49" s="81"/>
      <c r="B49" s="106" t="s">
        <v>72</v>
      </c>
      <c r="C49" s="115"/>
      <c r="D49" s="115"/>
      <c r="E49" s="17"/>
      <c r="F49" s="141"/>
      <c r="G49" s="141"/>
      <c r="H49" s="177"/>
      <c r="I49" s="177"/>
      <c r="J49" s="12"/>
      <c r="K49" s="11"/>
      <c r="L49" s="11"/>
    </row>
    <row r="50" spans="1:15" s="10" customFormat="1" ht="140.25">
      <c r="A50" s="81">
        <v>25</v>
      </c>
      <c r="B50" s="5" t="s">
        <v>657</v>
      </c>
      <c r="C50" s="177" t="s">
        <v>658</v>
      </c>
      <c r="D50" s="11">
        <v>9.93</v>
      </c>
      <c r="E50" s="11">
        <v>9.9</v>
      </c>
      <c r="F50" s="26"/>
      <c r="G50" s="26"/>
      <c r="H50" s="11" t="s">
        <v>656</v>
      </c>
      <c r="I50" s="177" t="s">
        <v>655</v>
      </c>
      <c r="J50" s="5" t="s">
        <v>654</v>
      </c>
      <c r="K50" s="11" t="s">
        <v>653</v>
      </c>
      <c r="L50" s="11"/>
      <c r="O50" s="173"/>
    </row>
    <row r="51" spans="1:15" s="10" customFormat="1" ht="108.75">
      <c r="A51" s="81">
        <v>26</v>
      </c>
      <c r="B51" s="5" t="s">
        <v>663</v>
      </c>
      <c r="C51" s="177" t="s">
        <v>664</v>
      </c>
      <c r="D51" s="11">
        <v>7.9</v>
      </c>
      <c r="E51" s="11">
        <v>7.9</v>
      </c>
      <c r="F51" s="26"/>
      <c r="G51" s="26"/>
      <c r="H51" s="11" t="s">
        <v>662</v>
      </c>
      <c r="I51" s="177" t="s">
        <v>661</v>
      </c>
      <c r="J51" s="5" t="s">
        <v>660</v>
      </c>
      <c r="K51" s="11" t="s">
        <v>659</v>
      </c>
      <c r="L51" s="11" t="s">
        <v>284</v>
      </c>
      <c r="O51" s="173"/>
    </row>
    <row r="52" spans="1:15" s="9" customFormat="1" ht="171" customHeight="1">
      <c r="A52" s="81">
        <v>27</v>
      </c>
      <c r="B52" s="5" t="s">
        <v>154</v>
      </c>
      <c r="C52" s="177" t="s">
        <v>152</v>
      </c>
      <c r="D52" s="11">
        <v>1.3</v>
      </c>
      <c r="E52" s="11">
        <v>0.36</v>
      </c>
      <c r="F52" s="177"/>
      <c r="G52" s="158"/>
      <c r="H52" s="11" t="s">
        <v>178</v>
      </c>
      <c r="I52" s="11" t="s">
        <v>115</v>
      </c>
      <c r="J52" s="13" t="s">
        <v>105</v>
      </c>
      <c r="K52" s="11" t="s">
        <v>104</v>
      </c>
      <c r="L52" s="11"/>
      <c r="M52" s="159"/>
      <c r="N52" s="25"/>
      <c r="O52" s="21"/>
    </row>
    <row r="53" spans="1:13" s="10" customFormat="1" ht="234">
      <c r="A53" s="81">
        <v>28</v>
      </c>
      <c r="B53" s="12" t="s">
        <v>666</v>
      </c>
      <c r="C53" s="177" t="s">
        <v>667</v>
      </c>
      <c r="D53" s="17">
        <v>62.4</v>
      </c>
      <c r="E53" s="11">
        <v>36.96</v>
      </c>
      <c r="F53" s="11"/>
      <c r="G53" s="11"/>
      <c r="H53" s="11"/>
      <c r="I53" s="11"/>
      <c r="J53" s="102" t="s">
        <v>944</v>
      </c>
      <c r="K53" s="11" t="s">
        <v>653</v>
      </c>
      <c r="L53" s="11" t="s">
        <v>284</v>
      </c>
      <c r="M53" s="155"/>
    </row>
    <row r="54" spans="1:13" s="10" customFormat="1" ht="374.25">
      <c r="A54" s="81">
        <v>29</v>
      </c>
      <c r="B54" s="12" t="s">
        <v>109</v>
      </c>
      <c r="C54" s="177" t="s">
        <v>264</v>
      </c>
      <c r="D54" s="11">
        <v>5.12</v>
      </c>
      <c r="E54" s="11">
        <v>5.01</v>
      </c>
      <c r="F54" s="26"/>
      <c r="G54" s="26"/>
      <c r="H54" s="11" t="s">
        <v>761</v>
      </c>
      <c r="I54" s="177" t="s">
        <v>256</v>
      </c>
      <c r="J54" s="94" t="s">
        <v>262</v>
      </c>
      <c r="K54" s="11" t="s">
        <v>261</v>
      </c>
      <c r="L54" s="11"/>
      <c r="M54" s="11">
        <v>1.07</v>
      </c>
    </row>
    <row r="55" spans="1:14" s="10" customFormat="1" ht="93">
      <c r="A55" s="81">
        <v>30</v>
      </c>
      <c r="B55" s="41" t="s">
        <v>760</v>
      </c>
      <c r="C55" s="71" t="s">
        <v>756</v>
      </c>
      <c r="D55" s="71">
        <v>0.49</v>
      </c>
      <c r="E55" s="11">
        <v>0.34</v>
      </c>
      <c r="F55" s="26"/>
      <c r="G55" s="26"/>
      <c r="H55" s="118" t="s">
        <v>759</v>
      </c>
      <c r="I55" s="118" t="s">
        <v>758</v>
      </c>
      <c r="J55" s="65" t="s">
        <v>753</v>
      </c>
      <c r="K55" s="46" t="s">
        <v>278</v>
      </c>
      <c r="L55" s="11"/>
      <c r="M55" s="10">
        <v>0.27</v>
      </c>
      <c r="N55" s="79"/>
    </row>
    <row r="56" spans="1:12" s="193" customFormat="1" ht="91.5" customHeight="1">
      <c r="A56" s="81">
        <v>31</v>
      </c>
      <c r="B56" s="39" t="s">
        <v>762</v>
      </c>
      <c r="C56" s="40" t="s">
        <v>763</v>
      </c>
      <c r="D56" s="120">
        <f>(32.4+22+7.6+10.8+8.8)/10000</f>
        <v>0.008159999999999999</v>
      </c>
      <c r="E56" s="120">
        <v>0.001</v>
      </c>
      <c r="F56" s="120">
        <f>29.2/10000</f>
        <v>0.00292</v>
      </c>
      <c r="H56" s="118" t="s">
        <v>765</v>
      </c>
      <c r="I56" s="118"/>
      <c r="J56" s="196" t="s">
        <v>811</v>
      </c>
      <c r="L56" s="46" t="s">
        <v>284</v>
      </c>
    </row>
    <row r="57" spans="1:12" s="9" customFormat="1" ht="18">
      <c r="A57" s="271" t="s">
        <v>929</v>
      </c>
      <c r="B57" s="271"/>
      <c r="C57" s="271"/>
      <c r="D57" s="36">
        <f>SUM(D25:D55)</f>
        <v>132.96</v>
      </c>
      <c r="E57" s="36">
        <f>SUM(E25:E55)</f>
        <v>94.61</v>
      </c>
      <c r="F57" s="36">
        <f>SUM(F25:F55)</f>
        <v>0</v>
      </c>
      <c r="G57" s="36">
        <f>SUM(G25:G55)</f>
        <v>0</v>
      </c>
      <c r="H57" s="43"/>
      <c r="I57" s="43"/>
      <c r="J57" s="210"/>
      <c r="K57" s="211"/>
      <c r="L57" s="211"/>
    </row>
  </sheetData>
  <sheetProtection/>
  <mergeCells count="12">
    <mergeCell ref="D3:D4"/>
    <mergeCell ref="C3:C4"/>
    <mergeCell ref="A2:L2"/>
    <mergeCell ref="E3:H3"/>
    <mergeCell ref="L3:L4"/>
    <mergeCell ref="B5:L5"/>
    <mergeCell ref="A57:C57"/>
    <mergeCell ref="A1:B1"/>
    <mergeCell ref="B3:B4"/>
    <mergeCell ref="K3:K4"/>
    <mergeCell ref="I3:I4"/>
    <mergeCell ref="A3:A4"/>
  </mergeCells>
  <printOptions/>
  <pageMargins left="0.35" right="0" top="0.6" bottom="0.25" header="0" footer="0"/>
  <pageSetup horizontalDpi="600" verticalDpi="600" orientation="landscape" paperSize="9" scale="80"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IN48"/>
  <sheetViews>
    <sheetView zoomScale="80" zoomScaleNormal="80" zoomScalePageLayoutView="0" workbookViewId="0" topLeftCell="A7">
      <selection activeCell="F12" sqref="F12"/>
    </sheetView>
  </sheetViews>
  <sheetFormatPr defaultColWidth="9.00390625" defaultRowHeight="15"/>
  <cols>
    <col min="1" max="1" width="5.8515625" style="30" customWidth="1"/>
    <col min="2" max="2" width="35.57421875" style="19" customWidth="1"/>
    <col min="3" max="3" width="12.7109375" style="19" customWidth="1"/>
    <col min="4" max="4" width="8.421875" style="19" customWidth="1"/>
    <col min="5" max="5" width="9.421875" style="19" customWidth="1"/>
    <col min="6" max="6" width="15.57421875" style="19" customWidth="1"/>
    <col min="7" max="7" width="48.28125" style="22" customWidth="1"/>
    <col min="8" max="8" width="14.57421875" style="31" customWidth="1"/>
    <col min="9" max="9" width="14.7109375" style="31" customWidth="1"/>
    <col min="10" max="10" width="43.28125" style="143" bestFit="1" customWidth="1"/>
    <col min="11" max="11" width="39.421875" style="19" customWidth="1"/>
    <col min="12" max="16384" width="9.00390625" style="19" customWidth="1"/>
  </cols>
  <sheetData>
    <row r="1" spans="1:9" ht="18">
      <c r="A1" s="239" t="s">
        <v>48</v>
      </c>
      <c r="B1" s="239"/>
      <c r="C1" s="239"/>
      <c r="D1" s="239"/>
      <c r="E1" s="239"/>
      <c r="F1" s="239"/>
      <c r="G1" s="239"/>
      <c r="H1" s="239"/>
      <c r="I1" s="221"/>
    </row>
    <row r="2" spans="1:9" ht="39.75" customHeight="1">
      <c r="A2" s="233" t="s">
        <v>159</v>
      </c>
      <c r="B2" s="233"/>
      <c r="C2" s="233"/>
      <c r="D2" s="233"/>
      <c r="E2" s="233"/>
      <c r="F2" s="233"/>
      <c r="G2" s="233"/>
      <c r="H2" s="233"/>
      <c r="I2" s="233"/>
    </row>
    <row r="3" spans="1:9" ht="18">
      <c r="A3" s="232" t="s">
        <v>0</v>
      </c>
      <c r="B3" s="245" t="s">
        <v>17</v>
      </c>
      <c r="C3" s="245" t="s">
        <v>56</v>
      </c>
      <c r="D3" s="245" t="s">
        <v>68</v>
      </c>
      <c r="E3" s="245" t="s">
        <v>57</v>
      </c>
      <c r="F3" s="231" t="s">
        <v>45</v>
      </c>
      <c r="G3" s="275" t="s">
        <v>58</v>
      </c>
      <c r="H3" s="232" t="s">
        <v>131</v>
      </c>
      <c r="I3" s="272" t="s">
        <v>22</v>
      </c>
    </row>
    <row r="4" spans="1:9" ht="63" customHeight="1">
      <c r="A4" s="232"/>
      <c r="B4" s="245"/>
      <c r="C4" s="245"/>
      <c r="D4" s="245"/>
      <c r="E4" s="245"/>
      <c r="F4" s="273"/>
      <c r="G4" s="275"/>
      <c r="H4" s="232"/>
      <c r="I4" s="272"/>
    </row>
    <row r="5" spans="1:9" ht="18">
      <c r="A5" s="101" t="s">
        <v>9</v>
      </c>
      <c r="B5" s="1" t="s">
        <v>10</v>
      </c>
      <c r="C5" s="1"/>
      <c r="D5" s="1" t="s">
        <v>11</v>
      </c>
      <c r="E5" s="1" t="s">
        <v>13</v>
      </c>
      <c r="F5" s="1" t="s">
        <v>6</v>
      </c>
      <c r="G5" s="1" t="s">
        <v>7</v>
      </c>
      <c r="H5" s="1" t="s">
        <v>8</v>
      </c>
      <c r="I5" s="1" t="s">
        <v>8</v>
      </c>
    </row>
    <row r="6" spans="1:10" s="74" customFormat="1" ht="78">
      <c r="A6" s="81">
        <v>1</v>
      </c>
      <c r="B6" s="5" t="s">
        <v>590</v>
      </c>
      <c r="C6" s="177" t="s">
        <v>38</v>
      </c>
      <c r="D6" s="11">
        <v>2.9</v>
      </c>
      <c r="E6" s="11" t="s">
        <v>90</v>
      </c>
      <c r="F6" s="177" t="s">
        <v>545</v>
      </c>
      <c r="G6" s="12" t="s">
        <v>591</v>
      </c>
      <c r="H6" s="11" t="s">
        <v>592</v>
      </c>
      <c r="I6" s="11" t="s">
        <v>534</v>
      </c>
      <c r="J6" s="176"/>
    </row>
    <row r="7" spans="1:10" s="74" customFormat="1" ht="62.25">
      <c r="A7" s="81">
        <v>2</v>
      </c>
      <c r="B7" s="5" t="s">
        <v>544</v>
      </c>
      <c r="C7" s="177" t="s">
        <v>38</v>
      </c>
      <c r="D7" s="11">
        <v>3.3</v>
      </c>
      <c r="E7" s="11" t="s">
        <v>90</v>
      </c>
      <c r="F7" s="177" t="s">
        <v>545</v>
      </c>
      <c r="G7" s="12" t="s">
        <v>546</v>
      </c>
      <c r="H7" s="11" t="s">
        <v>465</v>
      </c>
      <c r="I7" s="11" t="s">
        <v>534</v>
      </c>
      <c r="J7" s="176"/>
    </row>
    <row r="8" spans="1:10" s="10" customFormat="1" ht="62.25">
      <c r="A8" s="81">
        <v>3</v>
      </c>
      <c r="B8" s="5" t="s">
        <v>477</v>
      </c>
      <c r="C8" s="177" t="s">
        <v>36</v>
      </c>
      <c r="D8" s="17">
        <v>1.62</v>
      </c>
      <c r="E8" s="177" t="s">
        <v>90</v>
      </c>
      <c r="F8" s="177" t="s">
        <v>478</v>
      </c>
      <c r="G8" s="113" t="s">
        <v>479</v>
      </c>
      <c r="H8" s="11" t="s">
        <v>325</v>
      </c>
      <c r="I8" s="11" t="s">
        <v>480</v>
      </c>
      <c r="J8" s="2"/>
    </row>
    <row r="9" spans="1:10" s="28" customFormat="1" ht="93">
      <c r="A9" s="81">
        <v>4</v>
      </c>
      <c r="B9" s="5" t="s">
        <v>519</v>
      </c>
      <c r="C9" s="177" t="s">
        <v>36</v>
      </c>
      <c r="D9" s="11">
        <f>1.6+15</f>
        <v>16.6</v>
      </c>
      <c r="E9" s="177" t="s">
        <v>2</v>
      </c>
      <c r="F9" s="177" t="s">
        <v>520</v>
      </c>
      <c r="G9" s="5" t="s">
        <v>149</v>
      </c>
      <c r="H9" s="177" t="s">
        <v>36</v>
      </c>
      <c r="I9" s="177"/>
      <c r="J9" s="10" t="s">
        <v>938</v>
      </c>
    </row>
    <row r="10" spans="1:10" s="28" customFormat="1" ht="93">
      <c r="A10" s="81">
        <v>5</v>
      </c>
      <c r="B10" s="5" t="s">
        <v>449</v>
      </c>
      <c r="C10" s="177" t="s">
        <v>37</v>
      </c>
      <c r="D10" s="11">
        <v>0.06</v>
      </c>
      <c r="E10" s="11"/>
      <c r="F10" s="15" t="s">
        <v>445</v>
      </c>
      <c r="G10" s="5" t="s">
        <v>451</v>
      </c>
      <c r="H10" s="40" t="s">
        <v>450</v>
      </c>
      <c r="I10" s="40"/>
      <c r="J10" s="144"/>
    </row>
    <row r="11" spans="1:10" s="28" customFormat="1" ht="62.25">
      <c r="A11" s="81">
        <v>6</v>
      </c>
      <c r="B11" s="5" t="s">
        <v>933</v>
      </c>
      <c r="C11" s="177" t="s">
        <v>37</v>
      </c>
      <c r="D11" s="11">
        <v>0.3</v>
      </c>
      <c r="E11" s="11" t="s">
        <v>3</v>
      </c>
      <c r="F11" s="177" t="s">
        <v>452</v>
      </c>
      <c r="G11" s="5" t="s">
        <v>186</v>
      </c>
      <c r="H11" s="40" t="s">
        <v>450</v>
      </c>
      <c r="I11" s="40"/>
      <c r="J11" s="144"/>
    </row>
    <row r="12" spans="1:10" s="28" customFormat="1" ht="46.5">
      <c r="A12" s="81">
        <v>7</v>
      </c>
      <c r="B12" s="5" t="s">
        <v>453</v>
      </c>
      <c r="C12" s="177" t="s">
        <v>37</v>
      </c>
      <c r="D12" s="11">
        <v>0.01</v>
      </c>
      <c r="E12" s="11" t="s">
        <v>90</v>
      </c>
      <c r="F12" s="15" t="s">
        <v>445</v>
      </c>
      <c r="G12" s="40" t="s">
        <v>170</v>
      </c>
      <c r="H12" s="40" t="s">
        <v>450</v>
      </c>
      <c r="I12" s="40"/>
      <c r="J12" s="10" t="s">
        <v>938</v>
      </c>
    </row>
    <row r="13" spans="1:10" s="28" customFormat="1" ht="46.5">
      <c r="A13" s="81">
        <v>8</v>
      </c>
      <c r="B13" s="5" t="s">
        <v>454</v>
      </c>
      <c r="C13" s="177" t="s">
        <v>37</v>
      </c>
      <c r="D13" s="11">
        <v>0.04</v>
      </c>
      <c r="E13" s="11" t="s">
        <v>90</v>
      </c>
      <c r="F13" s="15" t="s">
        <v>256</v>
      </c>
      <c r="G13" s="40" t="s">
        <v>170</v>
      </c>
      <c r="H13" s="40" t="s">
        <v>450</v>
      </c>
      <c r="I13" s="40"/>
      <c r="J13" s="144"/>
    </row>
    <row r="14" spans="1:10" s="28" customFormat="1" ht="46.5">
      <c r="A14" s="81">
        <v>9</v>
      </c>
      <c r="B14" s="5" t="s">
        <v>455</v>
      </c>
      <c r="C14" s="177" t="s">
        <v>37</v>
      </c>
      <c r="D14" s="11">
        <v>0.05</v>
      </c>
      <c r="E14" s="11" t="s">
        <v>90</v>
      </c>
      <c r="F14" s="15" t="s">
        <v>456</v>
      </c>
      <c r="G14" s="40" t="s">
        <v>170</v>
      </c>
      <c r="H14" s="40" t="s">
        <v>450</v>
      </c>
      <c r="I14" s="40"/>
      <c r="J14" s="144"/>
    </row>
    <row r="15" spans="1:10" s="28" customFormat="1" ht="46.5">
      <c r="A15" s="81">
        <v>10</v>
      </c>
      <c r="B15" s="5" t="s">
        <v>457</v>
      </c>
      <c r="C15" s="177" t="s">
        <v>37</v>
      </c>
      <c r="D15" s="162">
        <v>0.862</v>
      </c>
      <c r="E15" s="11" t="s">
        <v>2</v>
      </c>
      <c r="F15" s="15" t="s">
        <v>458</v>
      </c>
      <c r="G15" s="5"/>
      <c r="H15" s="40" t="s">
        <v>450</v>
      </c>
      <c r="I15" s="40"/>
      <c r="J15" s="144"/>
    </row>
    <row r="16" spans="1:10" s="74" customFormat="1" ht="62.25">
      <c r="A16" s="81">
        <v>11</v>
      </c>
      <c r="B16" s="5" t="s">
        <v>587</v>
      </c>
      <c r="C16" s="177" t="s">
        <v>37</v>
      </c>
      <c r="D16" s="11">
        <v>2</v>
      </c>
      <c r="E16" s="11" t="s">
        <v>90</v>
      </c>
      <c r="F16" s="177" t="s">
        <v>588</v>
      </c>
      <c r="G16" s="12" t="s">
        <v>589</v>
      </c>
      <c r="H16" s="11" t="s">
        <v>254</v>
      </c>
      <c r="I16" s="11" t="s">
        <v>534</v>
      </c>
      <c r="J16" s="176"/>
    </row>
    <row r="17" spans="1:10" s="34" customFormat="1" ht="78">
      <c r="A17" s="81">
        <v>12</v>
      </c>
      <c r="B17" s="18" t="s">
        <v>332</v>
      </c>
      <c r="C17" s="177" t="s">
        <v>34</v>
      </c>
      <c r="D17" s="47">
        <v>1.67</v>
      </c>
      <c r="E17" s="177" t="s">
        <v>90</v>
      </c>
      <c r="F17" s="177" t="s">
        <v>333</v>
      </c>
      <c r="G17" s="5" t="s">
        <v>334</v>
      </c>
      <c r="H17" s="16" t="s">
        <v>336</v>
      </c>
      <c r="I17" s="11" t="s">
        <v>177</v>
      </c>
      <c r="J17" s="29"/>
    </row>
    <row r="18" spans="1:9" s="10" customFormat="1" ht="62.25">
      <c r="A18" s="81">
        <v>13</v>
      </c>
      <c r="B18" s="12" t="s">
        <v>74</v>
      </c>
      <c r="C18" s="177" t="s">
        <v>34</v>
      </c>
      <c r="D18" s="11">
        <v>0.07</v>
      </c>
      <c r="E18" s="177" t="s">
        <v>90</v>
      </c>
      <c r="F18" s="177" t="s">
        <v>337</v>
      </c>
      <c r="G18" s="12" t="s">
        <v>338</v>
      </c>
      <c r="H18" s="11" t="s">
        <v>297</v>
      </c>
      <c r="I18" s="11" t="s">
        <v>177</v>
      </c>
    </row>
    <row r="19" spans="1:12" s="28" customFormat="1" ht="78">
      <c r="A19" s="81">
        <v>14</v>
      </c>
      <c r="B19" s="5" t="s">
        <v>358</v>
      </c>
      <c r="C19" s="40" t="s">
        <v>34</v>
      </c>
      <c r="D19" s="11">
        <v>0.07</v>
      </c>
      <c r="E19" s="11" t="s">
        <v>341</v>
      </c>
      <c r="F19" s="177" t="s">
        <v>357</v>
      </c>
      <c r="G19" s="5" t="s">
        <v>356</v>
      </c>
      <c r="H19" s="40" t="s">
        <v>336</v>
      </c>
      <c r="I19" s="40" t="s">
        <v>359</v>
      </c>
      <c r="J19" s="184" t="s">
        <v>938</v>
      </c>
      <c r="K19" s="29"/>
      <c r="L19" s="129"/>
    </row>
    <row r="20" spans="1:10" ht="62.25">
      <c r="A20" s="81">
        <v>15</v>
      </c>
      <c r="B20" s="5" t="s">
        <v>362</v>
      </c>
      <c r="C20" s="40" t="s">
        <v>34</v>
      </c>
      <c r="D20" s="11">
        <v>0.03</v>
      </c>
      <c r="E20" s="11" t="s">
        <v>90</v>
      </c>
      <c r="F20" s="177" t="s">
        <v>368</v>
      </c>
      <c r="G20" s="40" t="s">
        <v>170</v>
      </c>
      <c r="H20" s="40" t="s">
        <v>336</v>
      </c>
      <c r="I20" s="40"/>
      <c r="J20" s="184"/>
    </row>
    <row r="21" spans="1:10" s="10" customFormat="1" ht="108.75">
      <c r="A21" s="81">
        <v>16</v>
      </c>
      <c r="B21" s="39" t="s">
        <v>363</v>
      </c>
      <c r="C21" s="40" t="s">
        <v>34</v>
      </c>
      <c r="D21" s="47">
        <v>0.21</v>
      </c>
      <c r="E21" s="11" t="s">
        <v>90</v>
      </c>
      <c r="F21" s="177" t="s">
        <v>365</v>
      </c>
      <c r="G21" s="40" t="s">
        <v>170</v>
      </c>
      <c r="H21" s="40" t="s">
        <v>336</v>
      </c>
      <c r="I21" s="40" t="s">
        <v>364</v>
      </c>
      <c r="J21" s="2"/>
    </row>
    <row r="22" spans="1:10" s="74" customFormat="1" ht="78">
      <c r="A22" s="81">
        <v>17</v>
      </c>
      <c r="B22" s="39" t="s">
        <v>366</v>
      </c>
      <c r="C22" s="40" t="s">
        <v>34</v>
      </c>
      <c r="D22" s="47">
        <v>0.23</v>
      </c>
      <c r="E22" s="47" t="s">
        <v>90</v>
      </c>
      <c r="F22" s="177" t="s">
        <v>369</v>
      </c>
      <c r="G22" s="40" t="s">
        <v>170</v>
      </c>
      <c r="H22" s="40" t="s">
        <v>336</v>
      </c>
      <c r="I22" s="40" t="s">
        <v>367</v>
      </c>
      <c r="J22" s="184"/>
    </row>
    <row r="23" spans="1:10" s="38" customFormat="1" ht="62.25">
      <c r="A23" s="81">
        <v>18</v>
      </c>
      <c r="B23" s="39" t="s">
        <v>370</v>
      </c>
      <c r="C23" s="40" t="s">
        <v>34</v>
      </c>
      <c r="D23" s="47">
        <v>0.3</v>
      </c>
      <c r="E23" s="40" t="s">
        <v>371</v>
      </c>
      <c r="F23" s="40" t="s">
        <v>372</v>
      </c>
      <c r="G23" s="40" t="s">
        <v>170</v>
      </c>
      <c r="H23" s="40" t="s">
        <v>336</v>
      </c>
      <c r="I23" s="40"/>
      <c r="J23" s="145"/>
    </row>
    <row r="24" spans="1:10" s="10" customFormat="1" ht="62.25">
      <c r="A24" s="81">
        <v>19</v>
      </c>
      <c r="B24" s="39" t="s">
        <v>373</v>
      </c>
      <c r="C24" s="40" t="s">
        <v>34</v>
      </c>
      <c r="D24" s="11">
        <v>0.11</v>
      </c>
      <c r="E24" s="11" t="s">
        <v>90</v>
      </c>
      <c r="F24" s="40" t="s">
        <v>374</v>
      </c>
      <c r="G24" s="40" t="s">
        <v>170</v>
      </c>
      <c r="H24" s="40" t="s">
        <v>336</v>
      </c>
      <c r="I24" s="40"/>
      <c r="J24" s="2"/>
    </row>
    <row r="25" spans="1:10" s="10" customFormat="1" ht="62.25">
      <c r="A25" s="81">
        <v>20</v>
      </c>
      <c r="B25" s="39" t="s">
        <v>375</v>
      </c>
      <c r="C25" s="40" t="s">
        <v>34</v>
      </c>
      <c r="D25" s="11">
        <v>0.06</v>
      </c>
      <c r="E25" s="11" t="s">
        <v>23</v>
      </c>
      <c r="F25" s="40" t="s">
        <v>376</v>
      </c>
      <c r="G25" s="40" t="s">
        <v>887</v>
      </c>
      <c r="H25" s="40" t="s">
        <v>336</v>
      </c>
      <c r="I25" s="40"/>
      <c r="J25" s="184"/>
    </row>
    <row r="26" spans="1:10" s="10" customFormat="1" ht="62.25">
      <c r="A26" s="81">
        <v>21</v>
      </c>
      <c r="B26" s="5" t="s">
        <v>377</v>
      </c>
      <c r="C26" s="40" t="s">
        <v>34</v>
      </c>
      <c r="D26" s="11">
        <v>0.08</v>
      </c>
      <c r="E26" s="11" t="s">
        <v>1</v>
      </c>
      <c r="F26" s="40" t="s">
        <v>378</v>
      </c>
      <c r="G26" s="40" t="s">
        <v>887</v>
      </c>
      <c r="H26" s="40" t="s">
        <v>336</v>
      </c>
      <c r="I26" s="40"/>
      <c r="J26" s="184"/>
    </row>
    <row r="27" spans="1:11" s="10" customFormat="1" ht="108.75">
      <c r="A27" s="81">
        <v>22</v>
      </c>
      <c r="B27" s="12" t="s">
        <v>937</v>
      </c>
      <c r="C27" s="177" t="s">
        <v>34</v>
      </c>
      <c r="D27" s="11">
        <v>0.16</v>
      </c>
      <c r="E27" s="11" t="s">
        <v>936</v>
      </c>
      <c r="F27" s="177" t="s">
        <v>935</v>
      </c>
      <c r="G27" s="5" t="s">
        <v>934</v>
      </c>
      <c r="H27" s="40" t="s">
        <v>34</v>
      </c>
      <c r="I27" s="40"/>
      <c r="J27" s="10" t="s">
        <v>938</v>
      </c>
      <c r="K27" s="135"/>
    </row>
    <row r="28" spans="1:10" s="38" customFormat="1" ht="78">
      <c r="A28" s="81">
        <v>23</v>
      </c>
      <c r="B28" s="5" t="s">
        <v>532</v>
      </c>
      <c r="C28" s="177" t="s">
        <v>40</v>
      </c>
      <c r="D28" s="47">
        <v>3</v>
      </c>
      <c r="E28" s="11" t="s">
        <v>90</v>
      </c>
      <c r="F28" s="177" t="s">
        <v>316</v>
      </c>
      <c r="G28" s="12" t="s">
        <v>533</v>
      </c>
      <c r="H28" s="11" t="s">
        <v>190</v>
      </c>
      <c r="I28" s="11" t="s">
        <v>534</v>
      </c>
      <c r="J28" s="145"/>
    </row>
    <row r="29" spans="1:9" s="9" customFormat="1" ht="78">
      <c r="A29" s="81">
        <v>24</v>
      </c>
      <c r="B29" s="5" t="s">
        <v>539</v>
      </c>
      <c r="C29" s="177" t="s">
        <v>40</v>
      </c>
      <c r="D29" s="11">
        <v>3</v>
      </c>
      <c r="E29" s="11" t="s">
        <v>90</v>
      </c>
      <c r="F29" s="177" t="s">
        <v>316</v>
      </c>
      <c r="G29" s="12" t="s">
        <v>540</v>
      </c>
      <c r="H29" s="11" t="s">
        <v>465</v>
      </c>
      <c r="I29" s="11" t="s">
        <v>534</v>
      </c>
    </row>
    <row r="30" spans="1:9" s="10" customFormat="1" ht="62.25">
      <c r="A30" s="81">
        <v>25</v>
      </c>
      <c r="B30" s="12" t="s">
        <v>897</v>
      </c>
      <c r="C30" s="177" t="s">
        <v>40</v>
      </c>
      <c r="D30" s="17">
        <v>0.3</v>
      </c>
      <c r="E30" s="11" t="s">
        <v>898</v>
      </c>
      <c r="F30" s="17" t="s">
        <v>317</v>
      </c>
      <c r="G30" s="14" t="s">
        <v>899</v>
      </c>
      <c r="H30" s="177" t="s">
        <v>313</v>
      </c>
      <c r="I30" s="177"/>
    </row>
    <row r="31" spans="1:10" s="38" customFormat="1" ht="108.75">
      <c r="A31" s="81">
        <v>26</v>
      </c>
      <c r="B31" s="154" t="s">
        <v>541</v>
      </c>
      <c r="C31" s="177" t="s">
        <v>41</v>
      </c>
      <c r="D31" s="11">
        <v>9.8</v>
      </c>
      <c r="E31" s="11" t="s">
        <v>90</v>
      </c>
      <c r="F31" s="177" t="s">
        <v>542</v>
      </c>
      <c r="G31" s="14" t="s">
        <v>543</v>
      </c>
      <c r="H31" s="11" t="s">
        <v>465</v>
      </c>
      <c r="I31" s="11" t="s">
        <v>534</v>
      </c>
      <c r="J31" s="145"/>
    </row>
    <row r="32" spans="1:10" ht="108.75">
      <c r="A32" s="81">
        <v>27</v>
      </c>
      <c r="B32" s="5" t="s">
        <v>205</v>
      </c>
      <c r="C32" s="177" t="s">
        <v>35</v>
      </c>
      <c r="D32" s="11">
        <v>0.5</v>
      </c>
      <c r="E32" s="11" t="s">
        <v>90</v>
      </c>
      <c r="F32" s="177" t="s">
        <v>207</v>
      </c>
      <c r="G32" s="12" t="s">
        <v>208</v>
      </c>
      <c r="H32" s="177" t="s">
        <v>318</v>
      </c>
      <c r="I32" s="11" t="s">
        <v>177</v>
      </c>
      <c r="J32" s="144"/>
    </row>
    <row r="33" spans="1:15" s="9" customFormat="1" ht="62.25">
      <c r="A33" s="81">
        <v>28</v>
      </c>
      <c r="B33" s="98" t="s">
        <v>209</v>
      </c>
      <c r="C33" s="71" t="s">
        <v>35</v>
      </c>
      <c r="D33" s="46">
        <v>0.45</v>
      </c>
      <c r="E33" s="149" t="s">
        <v>90</v>
      </c>
      <c r="F33" s="17" t="s">
        <v>210</v>
      </c>
      <c r="G33" s="12" t="s">
        <v>208</v>
      </c>
      <c r="H33" s="177" t="s">
        <v>318</v>
      </c>
      <c r="I33" s="11" t="s">
        <v>177</v>
      </c>
      <c r="J33" s="144"/>
      <c r="O33" s="28"/>
    </row>
    <row r="34" spans="1:11" ht="46.5">
      <c r="A34" s="81">
        <v>29</v>
      </c>
      <c r="B34" s="5" t="s">
        <v>70</v>
      </c>
      <c r="C34" s="177" t="s">
        <v>35</v>
      </c>
      <c r="D34" s="11">
        <v>19</v>
      </c>
      <c r="E34" s="177" t="s">
        <v>229</v>
      </c>
      <c r="F34" s="177" t="s">
        <v>230</v>
      </c>
      <c r="G34" s="177" t="s">
        <v>231</v>
      </c>
      <c r="H34" s="177" t="s">
        <v>318</v>
      </c>
      <c r="I34" s="177"/>
      <c r="J34" s="177" t="s">
        <v>938</v>
      </c>
      <c r="K34" s="177" t="s">
        <v>232</v>
      </c>
    </row>
    <row r="35" spans="1:9" ht="78">
      <c r="A35" s="81">
        <v>30</v>
      </c>
      <c r="B35" s="5" t="s">
        <v>248</v>
      </c>
      <c r="C35" s="177" t="s">
        <v>35</v>
      </c>
      <c r="D35" s="177">
        <v>0.05</v>
      </c>
      <c r="E35" s="177" t="s">
        <v>90</v>
      </c>
      <c r="F35" s="177" t="s">
        <v>260</v>
      </c>
      <c r="G35" s="130" t="s">
        <v>170</v>
      </c>
      <c r="H35" s="177" t="s">
        <v>318</v>
      </c>
      <c r="I35" s="177"/>
    </row>
    <row r="36" spans="1:248" s="175" customFormat="1" ht="46.5">
      <c r="A36" s="81">
        <v>31</v>
      </c>
      <c r="B36" s="5" t="s">
        <v>250</v>
      </c>
      <c r="C36" s="177" t="s">
        <v>35</v>
      </c>
      <c r="D36" s="11">
        <v>0.8</v>
      </c>
      <c r="E36" s="177" t="s">
        <v>251</v>
      </c>
      <c r="F36" s="17" t="s">
        <v>259</v>
      </c>
      <c r="G36" s="130" t="s">
        <v>170</v>
      </c>
      <c r="H36" s="177" t="s">
        <v>318</v>
      </c>
      <c r="I36" s="11"/>
      <c r="J36" s="2"/>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row>
    <row r="37" spans="1:10" s="48" customFormat="1" ht="78">
      <c r="A37" s="81">
        <v>32</v>
      </c>
      <c r="B37" s="54" t="s">
        <v>78</v>
      </c>
      <c r="C37" s="47" t="s">
        <v>97</v>
      </c>
      <c r="D37" s="47">
        <v>0.59</v>
      </c>
      <c r="E37" s="47" t="s">
        <v>99</v>
      </c>
      <c r="F37" s="47" t="s">
        <v>100</v>
      </c>
      <c r="G37" s="130" t="s">
        <v>170</v>
      </c>
      <c r="H37" s="47" t="s">
        <v>319</v>
      </c>
      <c r="I37" s="47"/>
      <c r="J37" s="177" t="s">
        <v>938</v>
      </c>
    </row>
    <row r="38" spans="1:10" s="28" customFormat="1" ht="93">
      <c r="A38" s="81">
        <v>33</v>
      </c>
      <c r="B38" s="14" t="s">
        <v>931</v>
      </c>
      <c r="C38" s="177" t="s">
        <v>39</v>
      </c>
      <c r="D38" s="11">
        <v>1.9</v>
      </c>
      <c r="E38" s="15" t="s">
        <v>90</v>
      </c>
      <c r="F38" s="15" t="s">
        <v>175</v>
      </c>
      <c r="G38" s="102" t="s">
        <v>932</v>
      </c>
      <c r="H38" s="11" t="s">
        <v>176</v>
      </c>
      <c r="I38" s="11" t="s">
        <v>177</v>
      </c>
      <c r="J38" s="144"/>
    </row>
    <row r="39" spans="1:9" ht="18">
      <c r="A39" s="81"/>
      <c r="B39" s="4" t="s">
        <v>72</v>
      </c>
      <c r="C39" s="5"/>
      <c r="D39" s="177"/>
      <c r="E39" s="177"/>
      <c r="F39" s="5"/>
      <c r="G39" s="177"/>
      <c r="H39" s="177"/>
      <c r="I39" s="40"/>
    </row>
    <row r="40" spans="1:10" s="28" customFormat="1" ht="124.5">
      <c r="A40" s="81">
        <v>34</v>
      </c>
      <c r="B40" s="41" t="s">
        <v>712</v>
      </c>
      <c r="C40" s="71" t="s">
        <v>713</v>
      </c>
      <c r="D40" s="64">
        <v>2.43</v>
      </c>
      <c r="E40" s="118" t="s">
        <v>714</v>
      </c>
      <c r="F40" s="118" t="s">
        <v>256</v>
      </c>
      <c r="G40" s="65" t="s">
        <v>715</v>
      </c>
      <c r="H40" s="11" t="s">
        <v>716</v>
      </c>
      <c r="I40" s="11" t="s">
        <v>177</v>
      </c>
      <c r="J40" s="144"/>
    </row>
    <row r="41" spans="1:198" s="204" customFormat="1" ht="18">
      <c r="A41" s="274" t="s">
        <v>939</v>
      </c>
      <c r="B41" s="274"/>
      <c r="C41" s="274"/>
      <c r="D41" s="229">
        <f>SUM(D6:D40)</f>
        <v>72.552</v>
      </c>
      <c r="E41" s="11"/>
      <c r="F41" s="177"/>
      <c r="G41" s="202"/>
      <c r="H41" s="177"/>
      <c r="I41" s="177"/>
      <c r="J41" s="145"/>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row>
    <row r="48" ht="18">
      <c r="D48" s="146"/>
    </row>
  </sheetData>
  <sheetProtection/>
  <mergeCells count="15">
    <mergeCell ref="A41:C41"/>
    <mergeCell ref="G3:G4"/>
    <mergeCell ref="B3:B4"/>
    <mergeCell ref="G1:H1"/>
    <mergeCell ref="H3:H4"/>
    <mergeCell ref="C3:C4"/>
    <mergeCell ref="E3:E4"/>
    <mergeCell ref="A1:B1"/>
    <mergeCell ref="A3:A4"/>
    <mergeCell ref="E1:F1"/>
    <mergeCell ref="D3:D4"/>
    <mergeCell ref="C1:D1"/>
    <mergeCell ref="A2:I2"/>
    <mergeCell ref="I3:I4"/>
    <mergeCell ref="F3:F4"/>
  </mergeCells>
  <printOptions/>
  <pageMargins left="0.4" right="0" top="0.6" bottom="0.25" header="0" footer="0.3"/>
  <pageSetup horizontalDpi="600" verticalDpi="600" orientation="landscape" scale="80"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00B050"/>
  </sheetPr>
  <dimension ref="A1:HI88"/>
  <sheetViews>
    <sheetView zoomScale="75" zoomScaleNormal="75" zoomScalePageLayoutView="0" workbookViewId="0" topLeftCell="A55">
      <selection activeCell="C58" sqref="C58"/>
    </sheetView>
  </sheetViews>
  <sheetFormatPr defaultColWidth="9.00390625" defaultRowHeight="15"/>
  <cols>
    <col min="1" max="1" width="6.00390625" style="57" customWidth="1"/>
    <col min="2" max="2" width="33.7109375" style="48" customWidth="1"/>
    <col min="3" max="3" width="17.57421875" style="48" customWidth="1"/>
    <col min="4" max="4" width="9.00390625" style="58" customWidth="1"/>
    <col min="5" max="5" width="11.57421875" style="58" customWidth="1"/>
    <col min="6" max="6" width="20.57421875" style="58" customWidth="1"/>
    <col min="7" max="7" width="51.57421875" style="93" customWidth="1"/>
    <col min="8" max="8" width="12.7109375" style="59" customWidth="1"/>
    <col min="9" max="9" width="14.421875" style="59" customWidth="1"/>
    <col min="10" max="10" width="9.00390625" style="48" customWidth="1"/>
    <col min="11" max="11" width="25.8515625" style="48" bestFit="1" customWidth="1"/>
    <col min="12" max="16384" width="9.00390625" style="48" customWidth="1"/>
  </cols>
  <sheetData>
    <row r="1" spans="1:9" s="134" customFormat="1" ht="16.5">
      <c r="A1" s="295" t="s">
        <v>49</v>
      </c>
      <c r="B1" s="295"/>
      <c r="C1" s="63"/>
      <c r="D1" s="63"/>
      <c r="E1" s="63"/>
      <c r="F1" s="63"/>
      <c r="G1" s="63"/>
      <c r="H1" s="63"/>
      <c r="I1" s="63"/>
    </row>
    <row r="2" spans="1:9" s="134" customFormat="1" ht="34.5" customHeight="1">
      <c r="A2" s="301" t="s">
        <v>160</v>
      </c>
      <c r="B2" s="301"/>
      <c r="C2" s="301"/>
      <c r="D2" s="301"/>
      <c r="E2" s="301"/>
      <c r="F2" s="301"/>
      <c r="G2" s="301"/>
      <c r="H2" s="301"/>
      <c r="I2" s="301"/>
    </row>
    <row r="3" spans="1:9" ht="15">
      <c r="A3" s="296" t="s">
        <v>0</v>
      </c>
      <c r="B3" s="300" t="s">
        <v>17</v>
      </c>
      <c r="C3" s="300" t="s">
        <v>43</v>
      </c>
      <c r="D3" s="300" t="s">
        <v>12</v>
      </c>
      <c r="E3" s="300" t="s">
        <v>44</v>
      </c>
      <c r="F3" s="300" t="s">
        <v>46</v>
      </c>
      <c r="G3" s="298" t="s">
        <v>31</v>
      </c>
      <c r="H3" s="298" t="s">
        <v>131</v>
      </c>
      <c r="I3" s="298" t="s">
        <v>47</v>
      </c>
    </row>
    <row r="4" spans="1:9" ht="51" customHeight="1">
      <c r="A4" s="297"/>
      <c r="B4" s="300"/>
      <c r="C4" s="300"/>
      <c r="D4" s="300"/>
      <c r="E4" s="300"/>
      <c r="F4" s="300"/>
      <c r="G4" s="298"/>
      <c r="H4" s="298"/>
      <c r="I4" s="298"/>
    </row>
    <row r="5" spans="1:9" s="51" customFormat="1" ht="15.75">
      <c r="A5" s="299" t="s">
        <v>88</v>
      </c>
      <c r="B5" s="299"/>
      <c r="C5" s="299"/>
      <c r="D5" s="45"/>
      <c r="E5" s="52"/>
      <c r="F5" s="53"/>
      <c r="G5" s="50"/>
      <c r="H5" s="100"/>
      <c r="I5" s="100"/>
    </row>
    <row r="6" spans="1:9" s="28" customFormat="1" ht="30.75">
      <c r="A6" s="81">
        <v>1</v>
      </c>
      <c r="B6" s="5" t="s">
        <v>430</v>
      </c>
      <c r="C6" s="177" t="s">
        <v>431</v>
      </c>
      <c r="D6" s="11">
        <v>1</v>
      </c>
      <c r="E6" s="177" t="s">
        <v>432</v>
      </c>
      <c r="F6" s="177" t="s">
        <v>433</v>
      </c>
      <c r="G6" s="177" t="s">
        <v>302</v>
      </c>
      <c r="H6" s="177" t="s">
        <v>38</v>
      </c>
      <c r="I6" s="177"/>
    </row>
    <row r="7" spans="1:10" s="10" customFormat="1" ht="78">
      <c r="A7" s="81">
        <v>2</v>
      </c>
      <c r="B7" s="39" t="s">
        <v>535</v>
      </c>
      <c r="C7" s="177" t="s">
        <v>38</v>
      </c>
      <c r="D7" s="47">
        <v>2.7</v>
      </c>
      <c r="E7" s="11" t="s">
        <v>536</v>
      </c>
      <c r="F7" s="177" t="s">
        <v>537</v>
      </c>
      <c r="G7" s="13" t="s">
        <v>723</v>
      </c>
      <c r="H7" s="177" t="s">
        <v>190</v>
      </c>
      <c r="I7" s="177"/>
      <c r="J7" s="29"/>
    </row>
    <row r="8" spans="1:9" s="35" customFormat="1" ht="62.25">
      <c r="A8" s="81">
        <v>3</v>
      </c>
      <c r="B8" s="5" t="s">
        <v>399</v>
      </c>
      <c r="C8" s="11" t="s">
        <v>33</v>
      </c>
      <c r="D8" s="11">
        <v>0.72</v>
      </c>
      <c r="E8" s="11" t="s">
        <v>2</v>
      </c>
      <c r="F8" s="11"/>
      <c r="G8" s="5" t="s">
        <v>400</v>
      </c>
      <c r="H8" s="11" t="s">
        <v>33</v>
      </c>
      <c r="I8" s="11"/>
    </row>
    <row r="9" spans="1:12" s="10" customFormat="1" ht="62.25">
      <c r="A9" s="81">
        <v>4</v>
      </c>
      <c r="B9" s="147" t="s">
        <v>605</v>
      </c>
      <c r="C9" s="40" t="s">
        <v>33</v>
      </c>
      <c r="D9" s="47">
        <v>2.19</v>
      </c>
      <c r="E9" s="80" t="s">
        <v>90</v>
      </c>
      <c r="F9" s="47"/>
      <c r="G9" s="39" t="s">
        <v>606</v>
      </c>
      <c r="H9" s="40" t="s">
        <v>568</v>
      </c>
      <c r="I9" s="40" t="s">
        <v>497</v>
      </c>
      <c r="J9" s="29"/>
      <c r="L9" s="124"/>
    </row>
    <row r="10" spans="1:9" s="28" customFormat="1" ht="93">
      <c r="A10" s="81">
        <v>5</v>
      </c>
      <c r="B10" s="13" t="s">
        <v>225</v>
      </c>
      <c r="C10" s="11" t="s">
        <v>226</v>
      </c>
      <c r="D10" s="11">
        <v>137.9</v>
      </c>
      <c r="E10" s="11" t="s">
        <v>2</v>
      </c>
      <c r="F10" s="11"/>
      <c r="G10" s="13" t="s">
        <v>227</v>
      </c>
      <c r="H10" s="11" t="s">
        <v>228</v>
      </c>
      <c r="I10" s="11"/>
    </row>
    <row r="11" spans="1:9" s="28" customFormat="1" ht="78">
      <c r="A11" s="81">
        <v>6</v>
      </c>
      <c r="B11" s="54" t="s">
        <v>446</v>
      </c>
      <c r="C11" s="177" t="s">
        <v>37</v>
      </c>
      <c r="D11" s="47">
        <v>6.32</v>
      </c>
      <c r="E11" s="47" t="s">
        <v>2</v>
      </c>
      <c r="F11" s="177" t="s">
        <v>447</v>
      </c>
      <c r="G11" s="39" t="s">
        <v>448</v>
      </c>
      <c r="H11" s="177" t="s">
        <v>37</v>
      </c>
      <c r="I11" s="177"/>
    </row>
    <row r="12" spans="1:217" s="55" customFormat="1" ht="30.75">
      <c r="A12" s="81">
        <v>7</v>
      </c>
      <c r="B12" s="54" t="s">
        <v>349</v>
      </c>
      <c r="C12" s="40" t="s">
        <v>34</v>
      </c>
      <c r="D12" s="47">
        <v>0.05</v>
      </c>
      <c r="E12" s="47" t="s">
        <v>92</v>
      </c>
      <c r="F12" s="177" t="s">
        <v>350</v>
      </c>
      <c r="G12" s="177" t="s">
        <v>170</v>
      </c>
      <c r="H12" s="177" t="s">
        <v>34</v>
      </c>
      <c r="I12" s="177"/>
      <c r="L12" s="131"/>
      <c r="M12" s="132"/>
      <c r="N12" s="133"/>
      <c r="O12" s="133"/>
      <c r="P12" s="133"/>
      <c r="Q12" s="133"/>
      <c r="R12" s="133"/>
      <c r="S12" s="133"/>
      <c r="T12" s="133"/>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row>
    <row r="13" spans="1:9" s="28" customFormat="1" ht="62.25">
      <c r="A13" s="81">
        <v>8</v>
      </c>
      <c r="B13" s="5" t="s">
        <v>351</v>
      </c>
      <c r="C13" s="40" t="s">
        <v>34</v>
      </c>
      <c r="D13" s="11">
        <v>0.28</v>
      </c>
      <c r="E13" s="11" t="s">
        <v>352</v>
      </c>
      <c r="F13" s="177" t="s">
        <v>353</v>
      </c>
      <c r="G13" s="177" t="s">
        <v>170</v>
      </c>
      <c r="H13" s="177" t="s">
        <v>34</v>
      </c>
      <c r="I13" s="177"/>
    </row>
    <row r="14" spans="1:12" s="28" customFormat="1" ht="30.75">
      <c r="A14" s="81">
        <v>9</v>
      </c>
      <c r="B14" s="5" t="s">
        <v>354</v>
      </c>
      <c r="C14" s="40" t="s">
        <v>34</v>
      </c>
      <c r="D14" s="11">
        <v>0.04</v>
      </c>
      <c r="E14" s="11" t="s">
        <v>90</v>
      </c>
      <c r="F14" s="177" t="s">
        <v>355</v>
      </c>
      <c r="G14" s="177" t="s">
        <v>170</v>
      </c>
      <c r="H14" s="177" t="s">
        <v>34</v>
      </c>
      <c r="I14" s="177"/>
      <c r="J14" s="128"/>
      <c r="K14" s="29"/>
      <c r="L14" s="129"/>
    </row>
    <row r="15" spans="1:9" s="28" customFormat="1" ht="124.5">
      <c r="A15" s="81">
        <v>10</v>
      </c>
      <c r="B15" s="5" t="s">
        <v>87</v>
      </c>
      <c r="C15" s="177" t="s">
        <v>40</v>
      </c>
      <c r="D15" s="11">
        <v>0.12</v>
      </c>
      <c r="E15" s="177" t="s">
        <v>90</v>
      </c>
      <c r="F15" s="177"/>
      <c r="G15" s="5" t="s">
        <v>722</v>
      </c>
      <c r="H15" s="177" t="s">
        <v>689</v>
      </c>
      <c r="I15" s="177"/>
    </row>
    <row r="16" spans="1:12" s="111" customFormat="1" ht="140.25">
      <c r="A16" s="81">
        <v>11</v>
      </c>
      <c r="B16" s="117" t="s">
        <v>117</v>
      </c>
      <c r="C16" s="119" t="s">
        <v>40</v>
      </c>
      <c r="D16" s="121">
        <v>0.6</v>
      </c>
      <c r="E16" s="187" t="s">
        <v>718</v>
      </c>
      <c r="F16" s="177" t="s">
        <v>256</v>
      </c>
      <c r="G16" s="186" t="s">
        <v>717</v>
      </c>
      <c r="H16" s="11"/>
      <c r="I16" s="11"/>
      <c r="L16" s="216"/>
    </row>
    <row r="17" spans="1:10" s="10" customFormat="1" ht="46.5">
      <c r="A17" s="81">
        <v>12</v>
      </c>
      <c r="B17" s="12" t="s">
        <v>726</v>
      </c>
      <c r="C17" s="177" t="s">
        <v>41</v>
      </c>
      <c r="D17" s="11">
        <v>0.15</v>
      </c>
      <c r="E17" s="11" t="s">
        <v>725</v>
      </c>
      <c r="F17" s="177"/>
      <c r="G17" s="5" t="s">
        <v>724</v>
      </c>
      <c r="H17" s="40" t="s">
        <v>41</v>
      </c>
      <c r="I17" s="40"/>
      <c r="J17" s="29"/>
    </row>
    <row r="18" spans="1:9" s="19" customFormat="1" ht="62.25">
      <c r="A18" s="81">
        <v>13</v>
      </c>
      <c r="B18" s="5" t="s">
        <v>82</v>
      </c>
      <c r="C18" s="177" t="s">
        <v>35</v>
      </c>
      <c r="D18" s="11">
        <v>0.89</v>
      </c>
      <c r="E18" s="11" t="s">
        <v>25</v>
      </c>
      <c r="F18" s="11" t="s">
        <v>233</v>
      </c>
      <c r="G18" s="5" t="s">
        <v>234</v>
      </c>
      <c r="H18" s="177" t="s">
        <v>35</v>
      </c>
      <c r="I18" s="177"/>
    </row>
    <row r="19" spans="1:9" s="28" customFormat="1" ht="124.5">
      <c r="A19" s="81">
        <v>14</v>
      </c>
      <c r="B19" s="5" t="s">
        <v>235</v>
      </c>
      <c r="C19" s="177" t="s">
        <v>35</v>
      </c>
      <c r="D19" s="11">
        <v>1.2</v>
      </c>
      <c r="E19" s="177" t="s">
        <v>236</v>
      </c>
      <c r="F19" s="177" t="s">
        <v>237</v>
      </c>
      <c r="G19" s="177" t="s">
        <v>170</v>
      </c>
      <c r="H19" s="177" t="s">
        <v>35</v>
      </c>
      <c r="I19" s="177"/>
    </row>
    <row r="20" spans="1:9" s="28" customFormat="1" ht="93">
      <c r="A20" s="81">
        <v>15</v>
      </c>
      <c r="B20" s="5" t="s">
        <v>238</v>
      </c>
      <c r="C20" s="177" t="s">
        <v>35</v>
      </c>
      <c r="D20" s="11">
        <v>50</v>
      </c>
      <c r="E20" s="177"/>
      <c r="F20" s="177"/>
      <c r="G20" s="5" t="s">
        <v>149</v>
      </c>
      <c r="H20" s="177" t="s">
        <v>35</v>
      </c>
      <c r="I20" s="177"/>
    </row>
    <row r="21" spans="1:9" s="28" customFormat="1" ht="62.25">
      <c r="A21" s="81">
        <v>16</v>
      </c>
      <c r="B21" s="5" t="s">
        <v>239</v>
      </c>
      <c r="C21" s="177" t="s">
        <v>35</v>
      </c>
      <c r="D21" s="11">
        <v>2.2</v>
      </c>
      <c r="E21" s="177"/>
      <c r="F21" s="177"/>
      <c r="G21" s="5" t="s">
        <v>240</v>
      </c>
      <c r="H21" s="177" t="s">
        <v>35</v>
      </c>
      <c r="I21" s="177"/>
    </row>
    <row r="22" spans="1:9" s="69" customFormat="1" ht="62.25">
      <c r="A22" s="81">
        <v>17</v>
      </c>
      <c r="B22" s="39" t="s">
        <v>241</v>
      </c>
      <c r="C22" s="40" t="s">
        <v>35</v>
      </c>
      <c r="D22" s="47">
        <v>42.47</v>
      </c>
      <c r="E22" s="47" t="s">
        <v>90</v>
      </c>
      <c r="F22" s="47"/>
      <c r="G22" s="39" t="s">
        <v>242</v>
      </c>
      <c r="H22" s="177" t="s">
        <v>35</v>
      </c>
      <c r="I22" s="177" t="s">
        <v>243</v>
      </c>
    </row>
    <row r="23" spans="1:9" ht="62.25">
      <c r="A23" s="81">
        <v>18</v>
      </c>
      <c r="B23" s="54" t="s">
        <v>98</v>
      </c>
      <c r="C23" s="47" t="s">
        <v>97</v>
      </c>
      <c r="D23" s="47">
        <v>249.28</v>
      </c>
      <c r="E23" s="47"/>
      <c r="F23" s="47"/>
      <c r="G23" s="39" t="s">
        <v>150</v>
      </c>
      <c r="H23" s="177" t="s">
        <v>97</v>
      </c>
      <c r="I23" s="177"/>
    </row>
    <row r="24" spans="1:9" s="28" customFormat="1" ht="18" customHeight="1">
      <c r="A24" s="283">
        <v>19</v>
      </c>
      <c r="B24" s="292" t="s">
        <v>729</v>
      </c>
      <c r="C24" s="177" t="s">
        <v>40</v>
      </c>
      <c r="D24" s="162">
        <v>0.08</v>
      </c>
      <c r="E24" s="279"/>
      <c r="F24" s="279"/>
      <c r="G24" s="281"/>
      <c r="H24" s="287"/>
      <c r="I24" s="287"/>
    </row>
    <row r="25" spans="1:9" s="28" customFormat="1" ht="30.75">
      <c r="A25" s="284"/>
      <c r="B25" s="293"/>
      <c r="C25" s="177" t="s">
        <v>431</v>
      </c>
      <c r="D25" s="162">
        <v>0.64761</v>
      </c>
      <c r="E25" s="279"/>
      <c r="F25" s="279"/>
      <c r="G25" s="281"/>
      <c r="H25" s="287"/>
      <c r="I25" s="287"/>
    </row>
    <row r="26" spans="1:9" s="28" customFormat="1" ht="30.75">
      <c r="A26" s="284"/>
      <c r="B26" s="293"/>
      <c r="C26" s="177" t="s">
        <v>728</v>
      </c>
      <c r="D26" s="162">
        <v>1.3587200000000001</v>
      </c>
      <c r="E26" s="279"/>
      <c r="F26" s="279"/>
      <c r="G26" s="281"/>
      <c r="H26" s="287"/>
      <c r="I26" s="287"/>
    </row>
    <row r="27" spans="1:16" s="28" customFormat="1" ht="30.75">
      <c r="A27" s="284"/>
      <c r="B27" s="293"/>
      <c r="C27" s="177" t="s">
        <v>727</v>
      </c>
      <c r="D27" s="162">
        <v>0.53522</v>
      </c>
      <c r="E27" s="279"/>
      <c r="F27" s="279"/>
      <c r="G27" s="281"/>
      <c r="H27" s="287"/>
      <c r="I27" s="287"/>
      <c r="P27" s="286"/>
    </row>
    <row r="28" spans="1:16" s="28" customFormat="1" ht="30.75">
      <c r="A28" s="284"/>
      <c r="B28" s="293"/>
      <c r="C28" s="177" t="s">
        <v>34</v>
      </c>
      <c r="D28" s="162">
        <v>0.56735</v>
      </c>
      <c r="E28" s="279"/>
      <c r="F28" s="279"/>
      <c r="G28" s="281"/>
      <c r="H28" s="287"/>
      <c r="I28" s="287"/>
      <c r="P28" s="287"/>
    </row>
    <row r="29" spans="1:19" ht="15" customHeight="1">
      <c r="A29" s="284"/>
      <c r="B29" s="293"/>
      <c r="C29" s="47" t="s">
        <v>35</v>
      </c>
      <c r="D29" s="120">
        <v>1.72025</v>
      </c>
      <c r="E29" s="279"/>
      <c r="F29" s="279"/>
      <c r="G29" s="281"/>
      <c r="H29" s="287"/>
      <c r="I29" s="287"/>
      <c r="P29" s="287"/>
      <c r="S29" s="58"/>
    </row>
    <row r="30" spans="1:19" ht="15" customHeight="1">
      <c r="A30" s="284"/>
      <c r="B30" s="293"/>
      <c r="C30" s="47" t="s">
        <v>37</v>
      </c>
      <c r="D30" s="120">
        <v>0.17523</v>
      </c>
      <c r="E30" s="279"/>
      <c r="F30" s="279"/>
      <c r="G30" s="281"/>
      <c r="H30" s="287"/>
      <c r="I30" s="287"/>
      <c r="P30" s="287"/>
      <c r="S30" s="58"/>
    </row>
    <row r="31" spans="1:19" ht="15" customHeight="1">
      <c r="A31" s="285"/>
      <c r="B31" s="294"/>
      <c r="C31" s="189" t="s">
        <v>41</v>
      </c>
      <c r="D31" s="120">
        <v>0.0047799999999999995</v>
      </c>
      <c r="E31" s="280"/>
      <c r="F31" s="280"/>
      <c r="G31" s="282"/>
      <c r="H31" s="288"/>
      <c r="I31" s="288"/>
      <c r="P31" s="287"/>
      <c r="S31" s="58"/>
    </row>
    <row r="32" spans="1:206" s="55" customFormat="1" ht="18" customHeight="1">
      <c r="A32" s="289" t="s">
        <v>924</v>
      </c>
      <c r="B32" s="290"/>
      <c r="C32" s="291"/>
      <c r="D32" s="49">
        <f>SUM(D6:D31)</f>
        <v>503.1991599999999</v>
      </c>
      <c r="E32" s="47"/>
      <c r="F32" s="40"/>
      <c r="G32" s="73"/>
      <c r="H32" s="40"/>
      <c r="I32" s="40"/>
      <c r="J32" s="56"/>
      <c r="K32" s="56"/>
      <c r="L32" s="56"/>
      <c r="M32" s="56"/>
      <c r="N32" s="56"/>
      <c r="O32" s="56"/>
      <c r="P32" s="287"/>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row>
    <row r="33" spans="1:206" s="55" customFormat="1" ht="18">
      <c r="A33" s="299" t="s">
        <v>164</v>
      </c>
      <c r="B33" s="299"/>
      <c r="C33" s="299"/>
      <c r="D33" s="49"/>
      <c r="E33" s="47"/>
      <c r="F33" s="40"/>
      <c r="G33" s="73"/>
      <c r="H33" s="40"/>
      <c r="I33" s="40"/>
      <c r="J33" s="56"/>
      <c r="K33" s="56"/>
      <c r="L33" s="56"/>
      <c r="M33" s="56"/>
      <c r="N33" s="56"/>
      <c r="O33" s="56"/>
      <c r="P33" s="287"/>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row>
    <row r="34" spans="1:16" s="9" customFormat="1" ht="78">
      <c r="A34" s="81">
        <v>1</v>
      </c>
      <c r="B34" s="18" t="s">
        <v>598</v>
      </c>
      <c r="C34" s="11" t="s">
        <v>38</v>
      </c>
      <c r="D34" s="11">
        <v>3</v>
      </c>
      <c r="E34" s="177" t="s">
        <v>90</v>
      </c>
      <c r="F34" s="177" t="s">
        <v>599</v>
      </c>
      <c r="G34" s="122" t="s">
        <v>600</v>
      </c>
      <c r="H34" s="11" t="s">
        <v>592</v>
      </c>
      <c r="I34" s="11" t="s">
        <v>534</v>
      </c>
      <c r="J34" s="8"/>
      <c r="P34" s="287"/>
    </row>
    <row r="35" spans="1:16" s="96" customFormat="1" ht="124.5">
      <c r="A35" s="81">
        <v>2</v>
      </c>
      <c r="B35" s="41" t="s">
        <v>652</v>
      </c>
      <c r="C35" s="46" t="s">
        <v>38</v>
      </c>
      <c r="D35" s="46">
        <v>13.1</v>
      </c>
      <c r="E35" s="71" t="s">
        <v>651</v>
      </c>
      <c r="F35" s="71" t="s">
        <v>650</v>
      </c>
      <c r="G35" s="41" t="s">
        <v>649</v>
      </c>
      <c r="H35" s="46" t="s">
        <v>644</v>
      </c>
      <c r="I35" s="46" t="s">
        <v>648</v>
      </c>
      <c r="P35" s="288"/>
    </row>
    <row r="36" spans="1:9" s="96" customFormat="1" ht="108.75">
      <c r="A36" s="81">
        <v>3</v>
      </c>
      <c r="B36" s="41" t="s">
        <v>148</v>
      </c>
      <c r="C36" s="46" t="s">
        <v>33</v>
      </c>
      <c r="D36" s="46">
        <v>14.91</v>
      </c>
      <c r="E36" s="71" t="s">
        <v>2</v>
      </c>
      <c r="F36" s="71" t="s">
        <v>398</v>
      </c>
      <c r="G36" s="41" t="s">
        <v>397</v>
      </c>
      <c r="H36" s="46" t="s">
        <v>396</v>
      </c>
      <c r="I36" s="46"/>
    </row>
    <row r="37" spans="1:10" s="74" customFormat="1" ht="30.75">
      <c r="A37" s="81">
        <v>4</v>
      </c>
      <c r="B37" s="39" t="s">
        <v>108</v>
      </c>
      <c r="C37" s="40" t="s">
        <v>36</v>
      </c>
      <c r="D37" s="47">
        <v>0.34</v>
      </c>
      <c r="E37" s="47" t="s">
        <v>92</v>
      </c>
      <c r="F37" s="71" t="s">
        <v>486</v>
      </c>
      <c r="G37" s="40" t="s">
        <v>170</v>
      </c>
      <c r="H37" s="40" t="s">
        <v>36</v>
      </c>
      <c r="I37" s="40"/>
      <c r="J37" s="176"/>
    </row>
    <row r="38" spans="1:10" s="74" customFormat="1" ht="62.25">
      <c r="A38" s="81">
        <v>5</v>
      </c>
      <c r="B38" s="39" t="s">
        <v>128</v>
      </c>
      <c r="C38" s="40" t="s">
        <v>36</v>
      </c>
      <c r="D38" s="47">
        <v>0.75</v>
      </c>
      <c r="E38" s="47" t="s">
        <v>489</v>
      </c>
      <c r="F38" s="47" t="s">
        <v>488</v>
      </c>
      <c r="G38" s="39" t="s">
        <v>487</v>
      </c>
      <c r="H38" s="40" t="s">
        <v>36</v>
      </c>
      <c r="I38" s="40"/>
      <c r="J38" s="176"/>
    </row>
    <row r="39" spans="1:10" s="10" customFormat="1" ht="62.25">
      <c r="A39" s="81">
        <v>6</v>
      </c>
      <c r="B39" s="39" t="s">
        <v>493</v>
      </c>
      <c r="C39" s="40" t="s">
        <v>36</v>
      </c>
      <c r="D39" s="47">
        <v>0.88</v>
      </c>
      <c r="E39" s="11" t="s">
        <v>492</v>
      </c>
      <c r="F39" s="47" t="s">
        <v>491</v>
      </c>
      <c r="G39" s="39" t="s">
        <v>490</v>
      </c>
      <c r="H39" s="40" t="s">
        <v>475</v>
      </c>
      <c r="I39" s="40"/>
      <c r="J39" s="2"/>
    </row>
    <row r="40" spans="1:10" s="74" customFormat="1" ht="62.25">
      <c r="A40" s="81">
        <v>7</v>
      </c>
      <c r="B40" s="39" t="s">
        <v>496</v>
      </c>
      <c r="C40" s="40" t="s">
        <v>36</v>
      </c>
      <c r="D40" s="47">
        <v>1.82</v>
      </c>
      <c r="E40" s="47" t="s">
        <v>24</v>
      </c>
      <c r="F40" s="47" t="s">
        <v>495</v>
      </c>
      <c r="G40" s="39" t="s">
        <v>494</v>
      </c>
      <c r="H40" s="40" t="s">
        <v>36</v>
      </c>
      <c r="I40" s="40"/>
      <c r="J40" s="176"/>
    </row>
    <row r="41" spans="1:10" s="74" customFormat="1" ht="62.25">
      <c r="A41" s="81">
        <v>8</v>
      </c>
      <c r="B41" s="39" t="s">
        <v>507</v>
      </c>
      <c r="C41" s="40" t="s">
        <v>36</v>
      </c>
      <c r="D41" s="47">
        <v>0.07</v>
      </c>
      <c r="E41" s="47" t="s">
        <v>20</v>
      </c>
      <c r="F41" s="17" t="s">
        <v>506</v>
      </c>
      <c r="G41" s="39" t="s">
        <v>505</v>
      </c>
      <c r="H41" s="40" t="s">
        <v>501</v>
      </c>
      <c r="I41" s="40" t="s">
        <v>497</v>
      </c>
      <c r="J41" s="176"/>
    </row>
    <row r="42" spans="1:10" s="74" customFormat="1" ht="62.25">
      <c r="A42" s="81">
        <v>9</v>
      </c>
      <c r="B42" s="39" t="s">
        <v>504</v>
      </c>
      <c r="C42" s="40" t="s">
        <v>36</v>
      </c>
      <c r="D42" s="47">
        <v>0.07</v>
      </c>
      <c r="E42" s="47" t="s">
        <v>20</v>
      </c>
      <c r="F42" s="17" t="s">
        <v>503</v>
      </c>
      <c r="G42" s="39" t="s">
        <v>502</v>
      </c>
      <c r="H42" s="40" t="s">
        <v>501</v>
      </c>
      <c r="I42" s="40" t="s">
        <v>497</v>
      </c>
      <c r="J42" s="176"/>
    </row>
    <row r="43" spans="1:10" s="74" customFormat="1" ht="62.25">
      <c r="A43" s="81">
        <v>10</v>
      </c>
      <c r="B43" s="39" t="s">
        <v>500</v>
      </c>
      <c r="C43" s="40" t="s">
        <v>36</v>
      </c>
      <c r="D43" s="47">
        <v>0.07</v>
      </c>
      <c r="E43" s="47" t="s">
        <v>20</v>
      </c>
      <c r="F43" s="47" t="s">
        <v>499</v>
      </c>
      <c r="G43" s="39" t="s">
        <v>498</v>
      </c>
      <c r="H43" s="40" t="s">
        <v>475</v>
      </c>
      <c r="I43" s="40" t="s">
        <v>497</v>
      </c>
      <c r="J43" s="176"/>
    </row>
    <row r="44" spans="1:10" s="74" customFormat="1" ht="264.75">
      <c r="A44" s="81">
        <v>11</v>
      </c>
      <c r="B44" s="39" t="s">
        <v>76</v>
      </c>
      <c r="C44" s="40" t="s">
        <v>36</v>
      </c>
      <c r="D44" s="47">
        <v>1.75</v>
      </c>
      <c r="E44" s="47" t="s">
        <v>90</v>
      </c>
      <c r="F44" s="47"/>
      <c r="G44" s="39" t="s">
        <v>510</v>
      </c>
      <c r="H44" s="40" t="s">
        <v>509</v>
      </c>
      <c r="I44" s="40" t="s">
        <v>508</v>
      </c>
      <c r="J44" s="176"/>
    </row>
    <row r="45" spans="1:11" s="9" customFormat="1" ht="62.25">
      <c r="A45" s="81">
        <v>12</v>
      </c>
      <c r="B45" s="5" t="s">
        <v>601</v>
      </c>
      <c r="C45" s="177" t="s">
        <v>602</v>
      </c>
      <c r="D45" s="11">
        <v>3.16</v>
      </c>
      <c r="E45" s="11" t="s">
        <v>603</v>
      </c>
      <c r="F45" s="11" t="s">
        <v>416</v>
      </c>
      <c r="G45" s="12" t="s">
        <v>604</v>
      </c>
      <c r="H45" s="11" t="s">
        <v>592</v>
      </c>
      <c r="I45" s="11" t="s">
        <v>534</v>
      </c>
      <c r="J45" s="8"/>
      <c r="K45" s="29"/>
    </row>
    <row r="46" spans="1:10" s="28" customFormat="1" ht="62.25">
      <c r="A46" s="81">
        <v>13</v>
      </c>
      <c r="B46" s="5" t="s">
        <v>647</v>
      </c>
      <c r="C46" s="177" t="s">
        <v>37</v>
      </c>
      <c r="D46" s="11">
        <v>2.49</v>
      </c>
      <c r="E46" s="11" t="s">
        <v>21</v>
      </c>
      <c r="F46" s="40" t="s">
        <v>646</v>
      </c>
      <c r="G46" s="5" t="s">
        <v>645</v>
      </c>
      <c r="H46" s="46" t="s">
        <v>644</v>
      </c>
      <c r="I46" s="40"/>
      <c r="J46" s="144"/>
    </row>
    <row r="47" spans="1:10" s="38" customFormat="1" ht="62.25">
      <c r="A47" s="81">
        <v>14</v>
      </c>
      <c r="B47" s="39" t="s">
        <v>342</v>
      </c>
      <c r="C47" s="40" t="s">
        <v>34</v>
      </c>
      <c r="D47" s="47">
        <v>0.15</v>
      </c>
      <c r="E47" s="40" t="s">
        <v>341</v>
      </c>
      <c r="F47" s="40" t="s">
        <v>340</v>
      </c>
      <c r="G47" s="39" t="s">
        <v>339</v>
      </c>
      <c r="H47" s="40" t="s">
        <v>34</v>
      </c>
      <c r="I47" s="40"/>
      <c r="J47" s="145"/>
    </row>
    <row r="48" spans="1:10" s="10" customFormat="1" ht="62.25">
      <c r="A48" s="81">
        <v>15</v>
      </c>
      <c r="B48" s="39" t="s">
        <v>94</v>
      </c>
      <c r="C48" s="177" t="s">
        <v>34</v>
      </c>
      <c r="D48" s="11">
        <v>0.36</v>
      </c>
      <c r="E48" s="11" t="s">
        <v>14</v>
      </c>
      <c r="F48" s="40" t="s">
        <v>329</v>
      </c>
      <c r="G48" s="40" t="s">
        <v>170</v>
      </c>
      <c r="H48" s="40" t="s">
        <v>34</v>
      </c>
      <c r="I48" s="40"/>
      <c r="J48" s="2"/>
    </row>
    <row r="49" spans="1:10" s="10" customFormat="1" ht="46.5">
      <c r="A49" s="81">
        <v>16</v>
      </c>
      <c r="B49" s="39" t="s">
        <v>126</v>
      </c>
      <c r="C49" s="177" t="s">
        <v>34</v>
      </c>
      <c r="D49" s="11">
        <v>0.62</v>
      </c>
      <c r="E49" s="11" t="s">
        <v>344</v>
      </c>
      <c r="F49" s="40" t="s">
        <v>343</v>
      </c>
      <c r="G49" s="40" t="s">
        <v>170</v>
      </c>
      <c r="H49" s="40" t="s">
        <v>34</v>
      </c>
      <c r="I49" s="40"/>
      <c r="J49" s="2"/>
    </row>
    <row r="50" spans="1:10" s="10" customFormat="1" ht="30.75">
      <c r="A50" s="81">
        <v>17</v>
      </c>
      <c r="B50" s="5" t="s">
        <v>95</v>
      </c>
      <c r="C50" s="177" t="s">
        <v>34</v>
      </c>
      <c r="D50" s="11">
        <v>0.5</v>
      </c>
      <c r="E50" s="11" t="s">
        <v>346</v>
      </c>
      <c r="F50" s="40" t="s">
        <v>345</v>
      </c>
      <c r="G50" s="40" t="s">
        <v>170</v>
      </c>
      <c r="H50" s="40" t="s">
        <v>34</v>
      </c>
      <c r="I50" s="40"/>
      <c r="J50" s="2"/>
    </row>
    <row r="51" spans="1:10" s="10" customFormat="1" ht="62.25">
      <c r="A51" s="81">
        <v>18</v>
      </c>
      <c r="B51" s="5" t="s">
        <v>129</v>
      </c>
      <c r="C51" s="177" t="s">
        <v>34</v>
      </c>
      <c r="D51" s="11">
        <v>0.06</v>
      </c>
      <c r="E51" s="11" t="s">
        <v>24</v>
      </c>
      <c r="F51" s="40" t="s">
        <v>348</v>
      </c>
      <c r="G51" s="5" t="s">
        <v>347</v>
      </c>
      <c r="H51" s="40" t="s">
        <v>34</v>
      </c>
      <c r="I51" s="40"/>
      <c r="J51" s="2"/>
    </row>
    <row r="52" spans="1:10" s="19" customFormat="1" ht="30.75">
      <c r="A52" s="81">
        <v>19</v>
      </c>
      <c r="B52" s="5" t="s">
        <v>107</v>
      </c>
      <c r="C52" s="177" t="s">
        <v>40</v>
      </c>
      <c r="D52" s="177">
        <v>0.02</v>
      </c>
      <c r="E52" s="177" t="s">
        <v>90</v>
      </c>
      <c r="F52" s="177" t="s">
        <v>303</v>
      </c>
      <c r="G52" s="177" t="s">
        <v>302</v>
      </c>
      <c r="H52" s="177" t="s">
        <v>40</v>
      </c>
      <c r="I52" s="177"/>
      <c r="J52" s="143"/>
    </row>
    <row r="53" spans="1:10" s="19" customFormat="1" ht="62.25">
      <c r="A53" s="81">
        <v>20</v>
      </c>
      <c r="B53" s="5" t="s">
        <v>91</v>
      </c>
      <c r="C53" s="177" t="s">
        <v>40</v>
      </c>
      <c r="D53" s="177">
        <v>0.21</v>
      </c>
      <c r="E53" s="177" t="s">
        <v>3</v>
      </c>
      <c r="F53" s="177" t="s">
        <v>305</v>
      </c>
      <c r="G53" s="5" t="s">
        <v>304</v>
      </c>
      <c r="H53" s="177" t="s">
        <v>40</v>
      </c>
      <c r="I53" s="177"/>
      <c r="J53" s="143"/>
    </row>
    <row r="54" spans="1:10" s="19" customFormat="1" ht="62.25">
      <c r="A54" s="81">
        <v>21</v>
      </c>
      <c r="B54" s="5" t="s">
        <v>113</v>
      </c>
      <c r="C54" s="177" t="s">
        <v>40</v>
      </c>
      <c r="D54" s="177">
        <v>0.33</v>
      </c>
      <c r="E54" s="177" t="s">
        <v>3</v>
      </c>
      <c r="F54" s="177" t="s">
        <v>307</v>
      </c>
      <c r="G54" s="41" t="s">
        <v>306</v>
      </c>
      <c r="H54" s="177" t="s">
        <v>40</v>
      </c>
      <c r="I54" s="177"/>
      <c r="J54" s="143"/>
    </row>
    <row r="55" spans="1:10" s="19" customFormat="1" ht="62.25">
      <c r="A55" s="81">
        <v>22</v>
      </c>
      <c r="B55" s="5" t="s">
        <v>112</v>
      </c>
      <c r="C55" s="177" t="s">
        <v>40</v>
      </c>
      <c r="D55" s="177">
        <v>0.1</v>
      </c>
      <c r="E55" s="177" t="s">
        <v>92</v>
      </c>
      <c r="F55" s="177" t="s">
        <v>309</v>
      </c>
      <c r="G55" s="41" t="s">
        <v>308</v>
      </c>
      <c r="H55" s="177" t="s">
        <v>40</v>
      </c>
      <c r="I55" s="177"/>
      <c r="J55" s="143"/>
    </row>
    <row r="56" spans="1:11" s="10" customFormat="1" ht="108.75">
      <c r="A56" s="81">
        <v>23</v>
      </c>
      <c r="B56" s="5" t="s">
        <v>721</v>
      </c>
      <c r="C56" s="177" t="s">
        <v>720</v>
      </c>
      <c r="D56" s="47">
        <v>2.8</v>
      </c>
      <c r="E56" s="11" t="s">
        <v>90</v>
      </c>
      <c r="F56" s="177"/>
      <c r="G56" s="122" t="s">
        <v>719</v>
      </c>
      <c r="H56" s="40" t="s">
        <v>653</v>
      </c>
      <c r="I56" s="40" t="s">
        <v>497</v>
      </c>
      <c r="J56" s="188"/>
      <c r="K56" s="29"/>
    </row>
    <row r="57" spans="1:11" s="10" customFormat="1" ht="62.25">
      <c r="A57" s="81">
        <v>24</v>
      </c>
      <c r="B57" s="54" t="s">
        <v>770</v>
      </c>
      <c r="C57" s="40" t="s">
        <v>33</v>
      </c>
      <c r="D57" s="120">
        <v>0.11</v>
      </c>
      <c r="E57" s="120"/>
      <c r="F57" s="177"/>
      <c r="G57" s="196" t="s">
        <v>772</v>
      </c>
      <c r="H57" s="40"/>
      <c r="I57" s="40" t="s">
        <v>284</v>
      </c>
      <c r="J57" s="188"/>
      <c r="K57" s="29"/>
    </row>
    <row r="58" spans="1:11" s="10" customFormat="1" ht="93">
      <c r="A58" s="81">
        <v>25</v>
      </c>
      <c r="B58" s="54" t="s">
        <v>771</v>
      </c>
      <c r="C58" s="40" t="s">
        <v>35</v>
      </c>
      <c r="D58" s="120">
        <v>2.0963</v>
      </c>
      <c r="E58" s="120" t="s">
        <v>2</v>
      </c>
      <c r="F58" s="177"/>
      <c r="G58" s="196" t="s">
        <v>773</v>
      </c>
      <c r="H58" s="40"/>
      <c r="I58" s="40" t="s">
        <v>284</v>
      </c>
      <c r="J58" s="188"/>
      <c r="K58" s="29"/>
    </row>
    <row r="59" spans="1:10" s="38" customFormat="1" ht="93">
      <c r="A59" s="81">
        <v>26</v>
      </c>
      <c r="B59" s="39" t="s">
        <v>151</v>
      </c>
      <c r="C59" s="40" t="s">
        <v>97</v>
      </c>
      <c r="D59" s="47">
        <v>198.9</v>
      </c>
      <c r="E59" s="40" t="s">
        <v>2</v>
      </c>
      <c r="F59" s="177"/>
      <c r="G59" s="39" t="s">
        <v>149</v>
      </c>
      <c r="H59" s="40" t="s">
        <v>97</v>
      </c>
      <c r="I59" s="40"/>
      <c r="J59" s="145"/>
    </row>
    <row r="60" spans="1:9" s="212" customFormat="1" ht="15">
      <c r="A60" s="167"/>
      <c r="B60" s="50" t="s">
        <v>147</v>
      </c>
      <c r="C60" s="49"/>
      <c r="D60" s="49">
        <f>SUM(D34:D59)</f>
        <v>248.6663</v>
      </c>
      <c r="E60" s="49"/>
      <c r="F60" s="208"/>
      <c r="G60" s="50"/>
      <c r="H60" s="208"/>
      <c r="I60" s="208"/>
    </row>
    <row r="78" spans="4:9" ht="16.5">
      <c r="D78" s="75"/>
      <c r="E78" s="76"/>
      <c r="F78" s="75"/>
      <c r="G78" s="276"/>
      <c r="H78" s="66"/>
      <c r="I78" s="66"/>
    </row>
    <row r="79" spans="1:9" ht="16.5">
      <c r="A79" s="277"/>
      <c r="B79" s="277"/>
      <c r="C79" s="277"/>
      <c r="D79" s="75"/>
      <c r="E79" s="76"/>
      <c r="F79" s="75"/>
      <c r="G79" s="276"/>
      <c r="H79" s="66"/>
      <c r="I79" s="66"/>
    </row>
    <row r="80" spans="1:9" ht="16.5">
      <c r="A80" s="277"/>
      <c r="B80" s="277"/>
      <c r="C80" s="277"/>
      <c r="D80" s="75"/>
      <c r="E80" s="76"/>
      <c r="F80" s="75"/>
      <c r="G80" s="276"/>
      <c r="H80" s="66"/>
      <c r="I80" s="66"/>
    </row>
    <row r="81" spans="1:9" ht="15">
      <c r="A81" s="277"/>
      <c r="B81" s="277"/>
      <c r="C81" s="277"/>
      <c r="D81" s="75"/>
      <c r="E81" s="76"/>
      <c r="F81" s="75"/>
      <c r="G81" s="91"/>
      <c r="H81" s="77"/>
      <c r="I81" s="77"/>
    </row>
    <row r="82" spans="1:9" ht="15">
      <c r="A82" s="277"/>
      <c r="B82" s="277"/>
      <c r="C82" s="277"/>
      <c r="D82" s="75"/>
      <c r="E82" s="76"/>
      <c r="F82" s="75"/>
      <c r="G82" s="91"/>
      <c r="H82" s="77"/>
      <c r="I82" s="77"/>
    </row>
    <row r="83" spans="1:9" ht="15">
      <c r="A83" s="78"/>
      <c r="B83" s="78"/>
      <c r="C83" s="78"/>
      <c r="D83" s="75"/>
      <c r="E83" s="76"/>
      <c r="F83" s="75"/>
      <c r="G83" s="91"/>
      <c r="H83" s="77"/>
      <c r="I83" s="77"/>
    </row>
    <row r="84" spans="1:9" ht="18">
      <c r="A84" s="38"/>
      <c r="B84" s="60"/>
      <c r="C84" s="67"/>
      <c r="D84" s="61"/>
      <c r="F84" s="62"/>
      <c r="G84" s="92"/>
      <c r="H84" s="38"/>
      <c r="I84" s="38"/>
    </row>
    <row r="85" spans="1:9" ht="18">
      <c r="A85" s="38"/>
      <c r="B85" s="60"/>
      <c r="C85" s="61"/>
      <c r="D85" s="61"/>
      <c r="F85" s="62"/>
      <c r="G85" s="92"/>
      <c r="H85" s="38"/>
      <c r="I85" s="38"/>
    </row>
    <row r="86" spans="1:9" ht="18">
      <c r="A86" s="38"/>
      <c r="B86" s="60"/>
      <c r="C86" s="61"/>
      <c r="D86" s="61"/>
      <c r="F86" s="62"/>
      <c r="G86" s="92"/>
      <c r="H86" s="38"/>
      <c r="I86" s="38"/>
    </row>
    <row r="87" spans="1:9" ht="18">
      <c r="A87" s="278"/>
      <c r="B87" s="278"/>
      <c r="C87" s="278"/>
      <c r="D87" s="61"/>
      <c r="F87" s="62"/>
      <c r="G87" s="92"/>
      <c r="H87" s="38"/>
      <c r="I87" s="38"/>
    </row>
    <row r="88" spans="1:3" ht="18">
      <c r="A88" s="38"/>
      <c r="B88" s="60"/>
      <c r="C88" s="61"/>
    </row>
  </sheetData>
  <sheetProtection/>
  <mergeCells count="25">
    <mergeCell ref="I24:I31"/>
    <mergeCell ref="H24:H31"/>
    <mergeCell ref="H3:H4"/>
    <mergeCell ref="D3:D4"/>
    <mergeCell ref="B3:B4"/>
    <mergeCell ref="A2:I2"/>
    <mergeCell ref="I3:I4"/>
    <mergeCell ref="A5:C5"/>
    <mergeCell ref="P27:P35"/>
    <mergeCell ref="A32:C32"/>
    <mergeCell ref="B24:B31"/>
    <mergeCell ref="A1:B1"/>
    <mergeCell ref="A3:A4"/>
    <mergeCell ref="G3:G4"/>
    <mergeCell ref="A33:C33"/>
    <mergeCell ref="C3:C4"/>
    <mergeCell ref="E3:E4"/>
    <mergeCell ref="F3:F4"/>
    <mergeCell ref="G78:G80"/>
    <mergeCell ref="A79:C82"/>
    <mergeCell ref="A87:C87"/>
    <mergeCell ref="E24:E31"/>
    <mergeCell ref="G24:G31"/>
    <mergeCell ref="F24:F31"/>
    <mergeCell ref="A24:A31"/>
  </mergeCells>
  <printOptions/>
  <pageMargins left="0.35" right="0.2" top="0.6" bottom="0.25" header="0" footer="0.3"/>
  <pageSetup horizontalDpi="600" verticalDpi="600" orientation="landscape" paperSize="9" scale="8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2021-10-15T01:06:26Z</cp:lastPrinted>
  <dcterms:created xsi:type="dcterms:W3CDTF">2010-07-28T20:00:13Z</dcterms:created>
  <dcterms:modified xsi:type="dcterms:W3CDTF">2021-10-17T16:19:19Z</dcterms:modified>
  <cp:category/>
  <cp:version/>
  <cp:contentType/>
  <cp:contentStatus/>
</cp:coreProperties>
</file>