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60" windowHeight="7260" activeTab="0"/>
  </bookViews>
  <sheets>
    <sheet name="Th_lv_Chu rung" sheetId="1" r:id="rId1"/>
  </sheets>
  <externalReferences>
    <externalReference r:id="rId4"/>
  </externalReferences>
  <definedNames>
    <definedName name="_xlnm.Print_Titles" localSheetId="0">'Th_lv_Chu rung'!$5:$6</definedName>
  </definedNames>
  <calcPr fullCalcOnLoad="1"/>
</workbook>
</file>

<file path=xl/sharedStrings.xml><?xml version="1.0" encoding="utf-8"?>
<sst xmlns="http://schemas.openxmlformats.org/spreadsheetml/2006/main" count="48" uniqueCount="30">
  <si>
    <t>TT</t>
  </si>
  <si>
    <t>Chủ rừng</t>
  </si>
  <si>
    <t>Chức năng</t>
  </si>
  <si>
    <t>Tổng Diện tích có rừng</t>
  </si>
  <si>
    <t>Rừng tự nhiên</t>
  </si>
  <si>
    <t>Rừng giàu</t>
  </si>
  <si>
    <t>Rừng Nghèo</t>
  </si>
  <si>
    <t>Rừng Phục hồi</t>
  </si>
  <si>
    <t>Rừng trồng</t>
  </si>
  <si>
    <t>Tổng</t>
  </si>
  <si>
    <t>RT GĐ2</t>
  </si>
  <si>
    <t>RT GĐ1</t>
  </si>
  <si>
    <t>Huyện A Lưới</t>
  </si>
  <si>
    <t>D§</t>
  </si>
  <si>
    <t>SX</t>
  </si>
  <si>
    <t>PH</t>
  </si>
  <si>
    <t>BQL RPH A Lưới</t>
  </si>
  <si>
    <t>Khu Bảo tồn  Sao La</t>
  </si>
  <si>
    <t>DD</t>
  </si>
  <si>
    <t>Công ty LN Nam Hòa</t>
  </si>
  <si>
    <t>Thị xa Hương Trà</t>
  </si>
  <si>
    <t>BQL RPH Sông Hương</t>
  </si>
  <si>
    <t>Xã Bình Thành</t>
  </si>
  <si>
    <t>BQL RPH Hương Thủy</t>
  </si>
  <si>
    <t xml:space="preserve">                                                                                                                            </t>
  </si>
  <si>
    <t>BQL RPH Nam Đông</t>
  </si>
  <si>
    <t xml:space="preserve">Tổng lưu vực </t>
  </si>
  <si>
    <t>Rừng       TBình</t>
  </si>
  <si>
    <t>TỔNG HỢP DIỆN TÍCH RỪNG - PHÂN THEO CHỦ QUẢN LÝ - LƯU VỰC THỦY ĐIỆN BÌNH ĐIỀN</t>
  </si>
  <si>
    <t>( Kèm theo Quyết định số:  2505   /QĐ-UBND tỉnh ngày  27   tháng 11 năm 2014 của UBND tỉnh)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</si>
</sst>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_-* #,##0.00_-;\-* #,##0.00_-;_-* &quot;-&quot;??_-;_-@_-"/>
  </numFmts>
  <fonts count="28">
    <font>
      <sz val="11"/>
      <color indexed="8"/>
      <name val="Calibri"/>
      <family val="2"/>
    </font>
    <font>
      <sz val="14"/>
      <name val="Times New Roman"/>
      <family val="1"/>
    </font>
    <font>
      <sz val="12"/>
      <name val="VN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.VnAvant"/>
      <family val="2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.VnTimeH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65" fontId="0" fillId="0" borderId="0" xfId="42" applyNumberFormat="1" applyFont="1" applyAlignment="1">
      <alignment/>
    </xf>
    <xf numFmtId="164" fontId="19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165" fontId="24" fillId="0" borderId="10" xfId="42" applyNumberFormat="1" applyFont="1" applyFill="1" applyBorder="1" applyAlignment="1">
      <alignment horizontal="center" vertical="center" wrapText="1"/>
    </xf>
    <xf numFmtId="165" fontId="26" fillId="0" borderId="10" xfId="42" applyNumberFormat="1" applyFont="1" applyFill="1" applyBorder="1" applyAlignment="1">
      <alignment horizontal="center" vertical="center" wrapText="1"/>
    </xf>
    <xf numFmtId="164" fontId="24" fillId="7" borderId="10" xfId="42" applyNumberFormat="1" applyFont="1" applyFill="1" applyBorder="1" applyAlignment="1">
      <alignment horizontal="center" vertical="center" wrapText="1"/>
    </xf>
    <xf numFmtId="165" fontId="25" fillId="7" borderId="10" xfId="42" applyNumberFormat="1" applyFont="1" applyFill="1" applyBorder="1" applyAlignment="1">
      <alignment horizontal="left" vertical="center" wrapText="1"/>
    </xf>
    <xf numFmtId="165" fontId="24" fillId="7" borderId="10" xfId="42" applyNumberFormat="1" applyFont="1" applyFill="1" applyBorder="1" applyAlignment="1">
      <alignment horizontal="center" vertical="center" wrapText="1"/>
    </xf>
    <xf numFmtId="165" fontId="25" fillId="7" borderId="10" xfId="42" applyNumberFormat="1" applyFont="1" applyFill="1" applyBorder="1" applyAlignment="1">
      <alignment horizontal="right" vertical="center" wrapText="1"/>
    </xf>
    <xf numFmtId="166" fontId="20" fillId="0" borderId="0" xfId="0" applyNumberFormat="1" applyFont="1" applyAlignment="1">
      <alignment/>
    </xf>
    <xf numFmtId="164" fontId="24" fillId="24" borderId="10" xfId="42" applyNumberFormat="1" applyFont="1" applyFill="1" applyBorder="1" applyAlignment="1">
      <alignment horizontal="center" vertical="center" wrapText="1"/>
    </xf>
    <xf numFmtId="165" fontId="25" fillId="24" borderId="10" xfId="42" applyNumberFormat="1" applyFont="1" applyFill="1" applyBorder="1" applyAlignment="1">
      <alignment horizontal="left" vertical="center" wrapText="1"/>
    </xf>
    <xf numFmtId="165" fontId="24" fillId="24" borderId="10" xfId="42" applyNumberFormat="1" applyFont="1" applyFill="1" applyBorder="1" applyAlignment="1">
      <alignment horizontal="center" vertical="center" wrapText="1"/>
    </xf>
    <xf numFmtId="165" fontId="24" fillId="24" borderId="10" xfId="42" applyNumberFormat="1" applyFont="1" applyFill="1" applyBorder="1" applyAlignment="1">
      <alignment horizontal="right" vertical="center" wrapText="1"/>
    </xf>
    <xf numFmtId="164" fontId="24" fillId="24" borderId="10" xfId="0" applyNumberFormat="1" applyFont="1" applyFill="1" applyBorder="1" applyAlignment="1">
      <alignment horizontal="center" vertical="center"/>
    </xf>
    <xf numFmtId="165" fontId="25" fillId="24" borderId="10" xfId="42" applyNumberFormat="1" applyFont="1" applyFill="1" applyBorder="1" applyAlignment="1">
      <alignment horizontal="right" vertical="center" wrapText="1"/>
    </xf>
    <xf numFmtId="165" fontId="25" fillId="0" borderId="10" xfId="42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5" fontId="25" fillId="24" borderId="10" xfId="42" applyNumberFormat="1" applyFont="1" applyFill="1" applyBorder="1" applyAlignment="1">
      <alignment horizontal="left" vertical="center"/>
    </xf>
    <xf numFmtId="164" fontId="25" fillId="24" borderId="10" xfId="0" applyNumberFormat="1" applyFont="1" applyFill="1" applyBorder="1" applyAlignment="1">
      <alignment horizontal="center" vertical="center"/>
    </xf>
    <xf numFmtId="165" fontId="25" fillId="24" borderId="10" xfId="42" applyNumberFormat="1" applyFont="1" applyFill="1" applyBorder="1" applyAlignment="1">
      <alignment horizontal="center" vertical="center" wrapText="1"/>
    </xf>
    <xf numFmtId="164" fontId="24" fillId="7" borderId="10" xfId="0" applyNumberFormat="1" applyFont="1" applyFill="1" applyBorder="1" applyAlignment="1">
      <alignment horizontal="center" vertical="center"/>
    </xf>
    <xf numFmtId="165" fontId="25" fillId="7" borderId="10" xfId="42" applyNumberFormat="1" applyFont="1" applyFill="1" applyBorder="1" applyAlignment="1">
      <alignment horizontal="left"/>
    </xf>
    <xf numFmtId="43" fontId="20" fillId="0" borderId="0" xfId="0" applyNumberFormat="1" applyFont="1" applyAlignment="1">
      <alignment/>
    </xf>
    <xf numFmtId="164" fontId="25" fillId="24" borderId="10" xfId="42" applyNumberFormat="1" applyFont="1" applyFill="1" applyBorder="1" applyAlignment="1">
      <alignment horizontal="center" vertical="center" wrapText="1"/>
    </xf>
    <xf numFmtId="165" fontId="24" fillId="24" borderId="10" xfId="42" applyNumberFormat="1" applyFont="1" applyFill="1" applyBorder="1" applyAlignment="1">
      <alignment horizontal="center" vertical="center"/>
    </xf>
    <xf numFmtId="165" fontId="24" fillId="0" borderId="10" xfId="42" applyNumberFormat="1" applyFont="1" applyBorder="1" applyAlignment="1">
      <alignment/>
    </xf>
    <xf numFmtId="164" fontId="25" fillId="0" borderId="10" xfId="0" applyNumberFormat="1" applyFont="1" applyFill="1" applyBorder="1" applyAlignment="1">
      <alignment horizontal="center" vertical="center"/>
    </xf>
    <xf numFmtId="165" fontId="25" fillId="0" borderId="10" xfId="42" applyNumberFormat="1" applyFont="1" applyFill="1" applyBorder="1" applyAlignment="1">
      <alignment horizontal="left" vertical="center" wrapText="1"/>
    </xf>
    <xf numFmtId="165" fontId="25" fillId="0" borderId="10" xfId="42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0" fillId="24" borderId="0" xfId="0" applyFont="1" applyFill="1" applyAlignment="1">
      <alignment/>
    </xf>
    <xf numFmtId="164" fontId="24" fillId="0" borderId="10" xfId="0" applyNumberFormat="1" applyFont="1" applyFill="1" applyBorder="1" applyAlignment="1">
      <alignment horizontal="center" vertical="center"/>
    </xf>
    <xf numFmtId="165" fontId="25" fillId="0" borderId="10" xfId="42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165" fontId="24" fillId="0" borderId="10" xfId="42" applyNumberFormat="1" applyFont="1" applyBorder="1" applyAlignment="1">
      <alignment vertical="center"/>
    </xf>
    <xf numFmtId="164" fontId="2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165" fontId="20" fillId="0" borderId="0" xfId="0" applyNumberFormat="1" applyFont="1" applyAlignment="1">
      <alignment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165" fontId="24" fillId="0" borderId="10" xfId="42" applyNumberFormat="1" applyFont="1" applyFill="1" applyBorder="1" applyAlignment="1">
      <alignment horizontal="center" vertical="center" wrapText="1"/>
    </xf>
    <xf numFmtId="165" fontId="25" fillId="0" borderId="10" xfId="42" applyNumberFormat="1" applyFont="1" applyFill="1" applyBorder="1" applyAlignment="1">
      <alignment horizontal="center" vertical="center" wrapText="1"/>
    </xf>
    <xf numFmtId="165" fontId="24" fillId="0" borderId="11" xfId="42" applyNumberFormat="1" applyFont="1" applyFill="1" applyBorder="1" applyAlignment="1">
      <alignment horizontal="center" vertical="center" wrapText="1"/>
    </xf>
    <xf numFmtId="165" fontId="24" fillId="0" borderId="12" xfId="42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S_Chi%20tra_2014\Trung_Tam\LV_BDien\TH_LV_Bdien_mo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_lv_Chu rung"/>
      <sheetName val="Th_lv_kinh phí "/>
      <sheetName val="TH_Dat_LV"/>
      <sheetName val="TH_chung"/>
      <sheetName val="Th_lv_huyen"/>
      <sheetName val="Aluoi"/>
      <sheetName val="Bthanh"/>
      <sheetName val="Nhoa"/>
      <sheetName val="Hthuy"/>
      <sheetName val="saola"/>
      <sheetName val="Ndong"/>
      <sheetName val="shuong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0"/>
  <sheetViews>
    <sheetView tabSelected="1" zoomScale="95" zoomScaleNormal="95" zoomScalePageLayoutView="0" workbookViewId="0" topLeftCell="A1">
      <selection activeCell="E15" sqref="E15"/>
    </sheetView>
  </sheetViews>
  <sheetFormatPr defaultColWidth="10.140625" defaultRowHeight="15"/>
  <cols>
    <col min="1" max="1" width="4.57421875" style="1" customWidth="1"/>
    <col min="2" max="2" width="30.28125" style="2" customWidth="1"/>
    <col min="3" max="3" width="6.00390625" style="3" customWidth="1"/>
    <col min="4" max="4" width="12.7109375" style="4" customWidth="1"/>
    <col min="5" max="5" width="13.7109375" style="5" customWidth="1"/>
    <col min="6" max="6" width="10.28125" style="5" customWidth="1"/>
    <col min="7" max="7" width="9.7109375" style="3" customWidth="1"/>
    <col min="8" max="8" width="10.8515625" style="3" customWidth="1"/>
    <col min="9" max="9" width="10.140625" style="3" customWidth="1"/>
    <col min="10" max="10" width="10.28125" style="3" customWidth="1"/>
    <col min="11" max="11" width="9.7109375" style="4" customWidth="1"/>
    <col min="12" max="12" width="9.8515625" style="4" hidden="1" customWidth="1"/>
    <col min="13" max="16384" width="10.140625" style="4" customWidth="1"/>
  </cols>
  <sheetData>
    <row r="1" spans="10:12" ht="15" customHeight="1">
      <c r="J1" s="49"/>
      <c r="K1" s="49"/>
      <c r="L1" s="49"/>
    </row>
    <row r="2" spans="1:12" ht="15" customHeight="1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" customHeight="1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48"/>
    </row>
    <row r="4" spans="1:12" s="9" customFormat="1" ht="12" customHeight="1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15.75" customHeight="1">
      <c r="A5" s="51" t="s">
        <v>0</v>
      </c>
      <c r="B5" s="52" t="s">
        <v>1</v>
      </c>
      <c r="C5" s="51" t="s">
        <v>2</v>
      </c>
      <c r="D5" s="53" t="s">
        <v>3</v>
      </c>
      <c r="E5" s="53" t="s">
        <v>4</v>
      </c>
      <c r="F5" s="53" t="s">
        <v>5</v>
      </c>
      <c r="G5" s="53" t="s">
        <v>27</v>
      </c>
      <c r="H5" s="53" t="s">
        <v>6</v>
      </c>
      <c r="I5" s="53" t="s">
        <v>7</v>
      </c>
      <c r="J5" s="51" t="s">
        <v>8</v>
      </c>
      <c r="K5" s="51"/>
      <c r="L5" s="51"/>
      <c r="M5" s="9"/>
    </row>
    <row r="6" spans="1:12" ht="30" customHeight="1">
      <c r="A6" s="51"/>
      <c r="B6" s="52"/>
      <c r="C6" s="51"/>
      <c r="D6" s="54"/>
      <c r="E6" s="54"/>
      <c r="F6" s="54"/>
      <c r="G6" s="54"/>
      <c r="H6" s="54"/>
      <c r="I6" s="54"/>
      <c r="J6" s="10" t="s">
        <v>9</v>
      </c>
      <c r="K6" s="11" t="s">
        <v>10</v>
      </c>
      <c r="L6" s="11" t="s">
        <v>11</v>
      </c>
    </row>
    <row r="7" spans="1:13" ht="16.5" customHeight="1" hidden="1">
      <c r="A7" s="12">
        <v>1</v>
      </c>
      <c r="B7" s="13" t="s">
        <v>12</v>
      </c>
      <c r="C7" s="14"/>
      <c r="D7" s="15">
        <f>D8+D9+D10</f>
        <v>28012.800000000003</v>
      </c>
      <c r="E7" s="15">
        <f>E8+E9+E10</f>
        <v>27406.4</v>
      </c>
      <c r="F7" s="15">
        <f aca="true" t="shared" si="0" ref="F7:K7">F8+F9+F10</f>
        <v>6128.690000000002</v>
      </c>
      <c r="G7" s="15">
        <f t="shared" si="0"/>
        <v>5164.27</v>
      </c>
      <c r="H7" s="15">
        <f t="shared" si="0"/>
        <v>11752.849999999999</v>
      </c>
      <c r="I7" s="15">
        <f t="shared" si="0"/>
        <v>4360.589999999999</v>
      </c>
      <c r="J7" s="15"/>
      <c r="K7" s="15">
        <f t="shared" si="0"/>
        <v>606.4</v>
      </c>
      <c r="L7" s="15"/>
      <c r="M7" s="16"/>
    </row>
    <row r="8" spans="1:13" ht="18.75" customHeight="1" hidden="1">
      <c r="A8" s="17"/>
      <c r="B8" s="18"/>
      <c r="C8" s="19" t="s">
        <v>13</v>
      </c>
      <c r="D8" s="20">
        <f aca="true" t="shared" si="1" ref="D8:I8">D16</f>
        <v>11142.01</v>
      </c>
      <c r="E8" s="20">
        <f t="shared" si="1"/>
        <v>11142.01</v>
      </c>
      <c r="F8" s="20">
        <f t="shared" si="1"/>
        <v>4134.690000000001</v>
      </c>
      <c r="G8" s="20">
        <f t="shared" si="1"/>
        <v>1477.9</v>
      </c>
      <c r="H8" s="20">
        <f t="shared" si="1"/>
        <v>3857.42</v>
      </c>
      <c r="I8" s="20">
        <f t="shared" si="1"/>
        <v>1672</v>
      </c>
      <c r="J8" s="20"/>
      <c r="K8" s="20"/>
      <c r="L8" s="20"/>
      <c r="M8" s="16"/>
    </row>
    <row r="9" spans="1:14" ht="18.75" customHeight="1" hidden="1">
      <c r="A9" s="17"/>
      <c r="B9" s="18"/>
      <c r="C9" s="19" t="s">
        <v>14</v>
      </c>
      <c r="D9" s="20">
        <f>D12+D18</f>
        <v>7768.590000000001</v>
      </c>
      <c r="E9" s="20">
        <f aca="true" t="shared" si="2" ref="E9:K9">E12+E18</f>
        <v>7162.190000000002</v>
      </c>
      <c r="F9" s="20">
        <f t="shared" si="2"/>
        <v>470.23</v>
      </c>
      <c r="G9" s="20">
        <f t="shared" si="2"/>
        <v>1700.98</v>
      </c>
      <c r="H9" s="20">
        <f t="shared" si="2"/>
        <v>3977.829999999999</v>
      </c>
      <c r="I9" s="20">
        <f t="shared" si="2"/>
        <v>1013.1499999999999</v>
      </c>
      <c r="J9" s="20"/>
      <c r="K9" s="20">
        <f t="shared" si="2"/>
        <v>606.4</v>
      </c>
      <c r="L9" s="20"/>
      <c r="M9" s="16"/>
      <c r="N9" s="16"/>
    </row>
    <row r="10" spans="1:12" ht="18.75" customHeight="1" hidden="1">
      <c r="A10" s="17"/>
      <c r="B10" s="18"/>
      <c r="C10" s="19" t="s">
        <v>15</v>
      </c>
      <c r="D10" s="20">
        <f>D13+D15+D19</f>
        <v>9102.199999999999</v>
      </c>
      <c r="E10" s="20">
        <f>E13+E15+E19</f>
        <v>9102.199999999999</v>
      </c>
      <c r="F10" s="20">
        <f aca="true" t="shared" si="3" ref="F10:K10">F13+F15+F19</f>
        <v>1523.77</v>
      </c>
      <c r="G10" s="20">
        <f t="shared" si="3"/>
        <v>1985.3899999999999</v>
      </c>
      <c r="H10" s="20">
        <f t="shared" si="3"/>
        <v>3917.5999999999995</v>
      </c>
      <c r="I10" s="20">
        <f t="shared" si="3"/>
        <v>1675.4399999999998</v>
      </c>
      <c r="J10" s="20"/>
      <c r="K10" s="20">
        <f t="shared" si="3"/>
        <v>0</v>
      </c>
      <c r="L10" s="20"/>
    </row>
    <row r="11" spans="1:13" ht="15" customHeight="1">
      <c r="A11" s="21">
        <v>1</v>
      </c>
      <c r="B11" s="18" t="s">
        <v>16</v>
      </c>
      <c r="C11" s="19"/>
      <c r="D11" s="22">
        <f>E11</f>
        <v>2599.9700000000003</v>
      </c>
      <c r="E11" s="23">
        <f>F11+G11+H11+I11</f>
        <v>2599.9700000000003</v>
      </c>
      <c r="F11" s="23">
        <v>212.2</v>
      </c>
      <c r="G11" s="23">
        <v>1389.4299999999998</v>
      </c>
      <c r="H11" s="23">
        <v>431.1</v>
      </c>
      <c r="I11" s="23">
        <v>567.24</v>
      </c>
      <c r="J11" s="23"/>
      <c r="K11" s="20"/>
      <c r="L11" s="20"/>
      <c r="M11" s="24"/>
    </row>
    <row r="12" spans="1:12" ht="15" customHeight="1">
      <c r="A12" s="21"/>
      <c r="B12" s="25"/>
      <c r="C12" s="19" t="s">
        <v>14</v>
      </c>
      <c r="D12" s="20">
        <f>E12</f>
        <v>161.03</v>
      </c>
      <c r="E12" s="10">
        <f>F12+G12+H12+I12</f>
        <v>161.03</v>
      </c>
      <c r="F12" s="10"/>
      <c r="G12" s="10">
        <v>161.03</v>
      </c>
      <c r="H12" s="10"/>
      <c r="I12" s="10"/>
      <c r="J12" s="10"/>
      <c r="K12" s="23"/>
      <c r="L12" s="23"/>
    </row>
    <row r="13" spans="1:12" ht="15" customHeight="1">
      <c r="A13" s="21"/>
      <c r="B13" s="25"/>
      <c r="C13" s="19" t="s">
        <v>15</v>
      </c>
      <c r="D13" s="20">
        <f>E13</f>
        <v>2439.02</v>
      </c>
      <c r="E13" s="10">
        <f>F13+G13+H13+I13</f>
        <v>2439.02</v>
      </c>
      <c r="F13" s="10">
        <v>212.2</v>
      </c>
      <c r="G13" s="10">
        <v>1228.3999999999999</v>
      </c>
      <c r="H13" s="10">
        <v>431.18</v>
      </c>
      <c r="I13" s="10">
        <v>567.24</v>
      </c>
      <c r="J13" s="10"/>
      <c r="K13" s="23"/>
      <c r="L13" s="23"/>
    </row>
    <row r="14" spans="1:12" ht="15" customHeight="1">
      <c r="A14" s="26">
        <v>2</v>
      </c>
      <c r="B14" s="18" t="s">
        <v>17</v>
      </c>
      <c r="C14" s="27"/>
      <c r="D14" s="22">
        <v>13371.41</v>
      </c>
      <c r="E14" s="22">
        <v>13371.41</v>
      </c>
      <c r="F14" s="22">
        <v>4988.990000000002</v>
      </c>
      <c r="G14" s="22">
        <v>1477.9</v>
      </c>
      <c r="H14" s="22">
        <v>4574.12</v>
      </c>
      <c r="I14" s="22">
        <v>2330.3999999999996</v>
      </c>
      <c r="J14" s="22"/>
      <c r="K14" s="22"/>
      <c r="L14" s="22"/>
    </row>
    <row r="15" spans="1:12" ht="15" customHeight="1">
      <c r="A15" s="21"/>
      <c r="B15" s="25"/>
      <c r="C15" s="19" t="s">
        <v>15</v>
      </c>
      <c r="D15" s="20">
        <v>2229.3999999999996</v>
      </c>
      <c r="E15" s="20">
        <v>2229.3999999999996</v>
      </c>
      <c r="F15" s="20">
        <v>854.3000000000001</v>
      </c>
      <c r="G15" s="20">
        <v>0</v>
      </c>
      <c r="H15" s="20">
        <v>716.6999999999999</v>
      </c>
      <c r="I15" s="20">
        <v>658.3999999999999</v>
      </c>
      <c r="J15" s="20"/>
      <c r="K15" s="20"/>
      <c r="L15" s="20"/>
    </row>
    <row r="16" spans="1:12" ht="15" customHeight="1">
      <c r="A16" s="21"/>
      <c r="B16" s="25"/>
      <c r="C16" s="19" t="s">
        <v>18</v>
      </c>
      <c r="D16" s="20">
        <v>11142.01</v>
      </c>
      <c r="E16" s="20">
        <v>11142.01</v>
      </c>
      <c r="F16" s="20">
        <v>4134.690000000001</v>
      </c>
      <c r="G16" s="20">
        <v>1477.9</v>
      </c>
      <c r="H16" s="20">
        <v>3857.42</v>
      </c>
      <c r="I16" s="20">
        <v>1672</v>
      </c>
      <c r="J16" s="20"/>
      <c r="K16" s="20"/>
      <c r="L16" s="20"/>
    </row>
    <row r="17" spans="1:12" ht="15" customHeight="1">
      <c r="A17" s="26">
        <v>3</v>
      </c>
      <c r="B17" s="18" t="s">
        <v>19</v>
      </c>
      <c r="C17" s="27"/>
      <c r="D17" s="22">
        <v>12041.340000000002</v>
      </c>
      <c r="E17" s="22">
        <f>E18+E19</f>
        <v>11434.940000000002</v>
      </c>
      <c r="F17" s="22">
        <f aca="true" t="shared" si="4" ref="F17:K17">F18+F19</f>
        <v>927.5</v>
      </c>
      <c r="G17" s="22">
        <f t="shared" si="4"/>
        <v>2296.94</v>
      </c>
      <c r="H17" s="22">
        <f t="shared" si="4"/>
        <v>6747.549999999999</v>
      </c>
      <c r="I17" s="22">
        <f t="shared" si="4"/>
        <v>1462.9499999999998</v>
      </c>
      <c r="J17" s="22">
        <f>K17</f>
        <v>606.4</v>
      </c>
      <c r="K17" s="22">
        <f t="shared" si="4"/>
        <v>606.4</v>
      </c>
      <c r="L17" s="22"/>
    </row>
    <row r="18" spans="1:12" ht="15" customHeight="1">
      <c r="A18" s="21"/>
      <c r="B18" s="25"/>
      <c r="C18" s="19" t="s">
        <v>14</v>
      </c>
      <c r="D18" s="20">
        <v>7607.560000000001</v>
      </c>
      <c r="E18" s="20">
        <v>7001.160000000003</v>
      </c>
      <c r="F18" s="20">
        <v>470.23</v>
      </c>
      <c r="G18" s="20">
        <v>1539.95</v>
      </c>
      <c r="H18" s="20">
        <v>3977.829999999999</v>
      </c>
      <c r="I18" s="20">
        <v>1013.1499999999999</v>
      </c>
      <c r="J18" s="20">
        <f aca="true" t="shared" si="5" ref="J18:J34">K18</f>
        <v>606.4</v>
      </c>
      <c r="K18" s="20">
        <v>606.4</v>
      </c>
      <c r="L18" s="20"/>
    </row>
    <row r="19" spans="1:12" ht="15" customHeight="1">
      <c r="A19" s="21"/>
      <c r="B19" s="25"/>
      <c r="C19" s="19" t="s">
        <v>15</v>
      </c>
      <c r="D19" s="20">
        <v>4433.779999999999</v>
      </c>
      <c r="E19" s="20">
        <v>4433.779999999999</v>
      </c>
      <c r="F19" s="20">
        <v>457.27000000000004</v>
      </c>
      <c r="G19" s="20">
        <v>756.9899999999999</v>
      </c>
      <c r="H19" s="20">
        <v>2769.72</v>
      </c>
      <c r="I19" s="20">
        <v>449.79999999999995</v>
      </c>
      <c r="J19" s="22">
        <f t="shared" si="5"/>
        <v>0</v>
      </c>
      <c r="K19" s="20"/>
      <c r="L19" s="20"/>
    </row>
    <row r="20" spans="1:13" ht="15" customHeight="1" hidden="1">
      <c r="A20" s="28">
        <v>2</v>
      </c>
      <c r="B20" s="29" t="s">
        <v>20</v>
      </c>
      <c r="C20" s="14"/>
      <c r="D20" s="15">
        <f>D21+D22</f>
        <v>4611.25</v>
      </c>
      <c r="E20" s="15">
        <f aca="true" t="shared" si="6" ref="E20:L20">E21+E22</f>
        <v>4009.4100000000008</v>
      </c>
      <c r="F20" s="15">
        <f t="shared" si="6"/>
        <v>0</v>
      </c>
      <c r="G20" s="15">
        <f t="shared" si="6"/>
        <v>415.35</v>
      </c>
      <c r="H20" s="15">
        <f t="shared" si="6"/>
        <v>2768.7099999999996</v>
      </c>
      <c r="I20" s="15">
        <f t="shared" si="6"/>
        <v>825.3499999999999</v>
      </c>
      <c r="J20" s="22">
        <f t="shared" si="5"/>
        <v>601.8399999999999</v>
      </c>
      <c r="K20" s="15">
        <f t="shared" si="6"/>
        <v>601.8399999999999</v>
      </c>
      <c r="L20" s="15">
        <f t="shared" si="6"/>
        <v>46.94</v>
      </c>
      <c r="M20" s="30"/>
    </row>
    <row r="21" spans="1:12" ht="15" customHeight="1" hidden="1">
      <c r="A21" s="21"/>
      <c r="B21" s="25"/>
      <c r="C21" s="19" t="s">
        <v>14</v>
      </c>
      <c r="D21" s="20">
        <f>D24+D27</f>
        <v>352.87</v>
      </c>
      <c r="E21" s="20">
        <f>E24+E27</f>
        <v>269.45000000000005</v>
      </c>
      <c r="F21" s="20">
        <f aca="true" t="shared" si="7" ref="F21:K22">F24+F27</f>
        <v>0</v>
      </c>
      <c r="G21" s="20">
        <f t="shared" si="7"/>
        <v>0</v>
      </c>
      <c r="H21" s="20">
        <f t="shared" si="7"/>
        <v>122.02</v>
      </c>
      <c r="I21" s="20">
        <f t="shared" si="7"/>
        <v>147.43</v>
      </c>
      <c r="J21" s="20">
        <f t="shared" si="5"/>
        <v>83.41999999999999</v>
      </c>
      <c r="K21" s="20">
        <f t="shared" si="7"/>
        <v>83.41999999999999</v>
      </c>
      <c r="L21" s="20">
        <v>33.35</v>
      </c>
    </row>
    <row r="22" spans="1:12" ht="15" customHeight="1" hidden="1">
      <c r="A22" s="21"/>
      <c r="B22" s="25"/>
      <c r="C22" s="19" t="s">
        <v>15</v>
      </c>
      <c r="D22" s="20">
        <f>D25+D28</f>
        <v>4258.38</v>
      </c>
      <c r="E22" s="20">
        <f>E25+E28</f>
        <v>3739.960000000001</v>
      </c>
      <c r="F22" s="20">
        <f t="shared" si="7"/>
        <v>0</v>
      </c>
      <c r="G22" s="20">
        <f t="shared" si="7"/>
        <v>415.35</v>
      </c>
      <c r="H22" s="20">
        <f t="shared" si="7"/>
        <v>2646.6899999999996</v>
      </c>
      <c r="I22" s="20">
        <f t="shared" si="7"/>
        <v>677.92</v>
      </c>
      <c r="J22" s="20">
        <f t="shared" si="5"/>
        <v>518.42</v>
      </c>
      <c r="K22" s="20">
        <f t="shared" si="7"/>
        <v>518.42</v>
      </c>
      <c r="L22" s="20">
        <v>13.59</v>
      </c>
    </row>
    <row r="23" spans="1:12" ht="15" customHeight="1">
      <c r="A23" s="31">
        <v>4</v>
      </c>
      <c r="B23" s="18" t="s">
        <v>21</v>
      </c>
      <c r="C23" s="27"/>
      <c r="D23" s="22">
        <v>4498.130000000001</v>
      </c>
      <c r="E23" s="22">
        <v>3986.3500000000013</v>
      </c>
      <c r="F23" s="22"/>
      <c r="G23" s="22">
        <v>415.35</v>
      </c>
      <c r="H23" s="22">
        <v>2745.6499999999996</v>
      </c>
      <c r="I23" s="22">
        <v>825.3499999999999</v>
      </c>
      <c r="J23" s="22">
        <f t="shared" si="5"/>
        <v>511.7799999999999</v>
      </c>
      <c r="K23" s="22">
        <v>511.7799999999999</v>
      </c>
      <c r="L23" s="22"/>
    </row>
    <row r="24" spans="1:12" ht="15" customHeight="1">
      <c r="A24" s="17"/>
      <c r="B24" s="18"/>
      <c r="C24" s="32" t="s">
        <v>14</v>
      </c>
      <c r="D24" s="20">
        <v>339.73</v>
      </c>
      <c r="E24" s="20">
        <v>257.22</v>
      </c>
      <c r="F24" s="20"/>
      <c r="G24" s="20">
        <v>0</v>
      </c>
      <c r="H24" s="20">
        <v>109.78999999999999</v>
      </c>
      <c r="I24" s="20">
        <v>147.43</v>
      </c>
      <c r="J24" s="20">
        <f t="shared" si="5"/>
        <v>82.50999999999999</v>
      </c>
      <c r="K24" s="20">
        <v>82.50999999999999</v>
      </c>
      <c r="L24" s="20"/>
    </row>
    <row r="25" spans="1:12" ht="15" customHeight="1">
      <c r="A25" s="17"/>
      <c r="B25" s="18"/>
      <c r="C25" s="32" t="s">
        <v>15</v>
      </c>
      <c r="D25" s="20">
        <v>4158.400000000001</v>
      </c>
      <c r="E25" s="20">
        <v>3729.130000000001</v>
      </c>
      <c r="F25" s="20"/>
      <c r="G25" s="20">
        <v>415.35</v>
      </c>
      <c r="H25" s="20">
        <v>2635.8599999999997</v>
      </c>
      <c r="I25" s="20">
        <v>677.92</v>
      </c>
      <c r="J25" s="20">
        <f t="shared" si="5"/>
        <v>429.2699999999999</v>
      </c>
      <c r="K25" s="20">
        <v>429.2699999999999</v>
      </c>
      <c r="L25" s="20"/>
    </row>
    <row r="26" spans="1:12" ht="19.5" customHeight="1">
      <c r="A26" s="31">
        <v>5</v>
      </c>
      <c r="B26" s="18" t="s">
        <v>22</v>
      </c>
      <c r="C26" s="27"/>
      <c r="D26" s="22">
        <f>E26+J26</f>
        <v>113.12</v>
      </c>
      <c r="E26" s="22">
        <f>E27+E28</f>
        <v>23.060000000000002</v>
      </c>
      <c r="F26" s="22"/>
      <c r="G26" s="22"/>
      <c r="H26" s="22">
        <f>H27+H28</f>
        <v>23.060000000000002</v>
      </c>
      <c r="I26" s="22"/>
      <c r="J26" s="22">
        <f>K26</f>
        <v>90.06</v>
      </c>
      <c r="K26" s="22">
        <f>K27+K28</f>
        <v>90.06</v>
      </c>
      <c r="L26" s="22">
        <f>L27+L28</f>
        <v>46.89</v>
      </c>
    </row>
    <row r="27" spans="1:12" ht="15" customHeight="1">
      <c r="A27" s="21"/>
      <c r="B27" s="25"/>
      <c r="C27" s="19" t="s">
        <v>14</v>
      </c>
      <c r="D27" s="20">
        <f>E27+J27</f>
        <v>13.14</v>
      </c>
      <c r="E27" s="20">
        <f>H27</f>
        <v>12.23</v>
      </c>
      <c r="F27" s="20"/>
      <c r="G27" s="20"/>
      <c r="H27" s="33">
        <v>12.23</v>
      </c>
      <c r="I27" s="20"/>
      <c r="J27" s="20">
        <f>K27</f>
        <v>0.91</v>
      </c>
      <c r="K27" s="20">
        <v>0.91</v>
      </c>
      <c r="L27" s="20">
        <v>33.3</v>
      </c>
    </row>
    <row r="28" spans="1:12" ht="15" customHeight="1">
      <c r="A28" s="21"/>
      <c r="B28" s="25"/>
      <c r="C28" s="19" t="s">
        <v>15</v>
      </c>
      <c r="D28" s="20">
        <f>E28+J28</f>
        <v>99.98</v>
      </c>
      <c r="E28" s="20">
        <f>H28</f>
        <v>10.83</v>
      </c>
      <c r="F28" s="20"/>
      <c r="G28" s="20"/>
      <c r="H28" s="33">
        <v>10.83</v>
      </c>
      <c r="I28" s="20"/>
      <c r="J28" s="20">
        <f>K28</f>
        <v>89.15</v>
      </c>
      <c r="K28" s="20">
        <v>89.15</v>
      </c>
      <c r="L28" s="20">
        <v>13.59</v>
      </c>
    </row>
    <row r="29" spans="1:14" s="37" customFormat="1" ht="15" customHeight="1">
      <c r="A29" s="34">
        <v>6</v>
      </c>
      <c r="B29" s="35" t="s">
        <v>23</v>
      </c>
      <c r="C29" s="23" t="s">
        <v>24</v>
      </c>
      <c r="D29" s="36">
        <v>5747.8</v>
      </c>
      <c r="E29" s="36">
        <f>G29+H29+I29</f>
        <v>5747.8</v>
      </c>
      <c r="F29" s="36"/>
      <c r="G29" s="36">
        <v>1646.5</v>
      </c>
      <c r="H29" s="36">
        <v>3624.7</v>
      </c>
      <c r="I29" s="36">
        <v>476.59999999999997</v>
      </c>
      <c r="J29" s="22">
        <f t="shared" si="5"/>
        <v>0</v>
      </c>
      <c r="K29" s="36"/>
      <c r="L29" s="36"/>
      <c r="N29" s="38"/>
    </row>
    <row r="30" spans="1:12" s="39" customFormat="1" ht="15" customHeight="1">
      <c r="A30" s="21"/>
      <c r="B30" s="25"/>
      <c r="C30" s="19" t="s">
        <v>14</v>
      </c>
      <c r="D30" s="20">
        <v>2545.3</v>
      </c>
      <c r="E30" s="20">
        <f>G30+H30+I30</f>
        <v>2545.3</v>
      </c>
      <c r="F30" s="20"/>
      <c r="G30" s="20">
        <v>896.7</v>
      </c>
      <c r="H30" s="20">
        <v>1373.7</v>
      </c>
      <c r="I30" s="20">
        <v>274.9</v>
      </c>
      <c r="J30" s="22">
        <f t="shared" si="5"/>
        <v>0</v>
      </c>
      <c r="K30" s="20"/>
      <c r="L30" s="20"/>
    </row>
    <row r="31" spans="1:12" s="39" customFormat="1" ht="15" customHeight="1">
      <c r="A31" s="21"/>
      <c r="B31" s="25"/>
      <c r="C31" s="19" t="s">
        <v>15</v>
      </c>
      <c r="D31" s="20">
        <v>3202.5</v>
      </c>
      <c r="E31" s="20">
        <f>G31+H31+I31</f>
        <v>3202.5000000000005</v>
      </c>
      <c r="F31" s="20"/>
      <c r="G31" s="20">
        <v>749.8000000000001</v>
      </c>
      <c r="H31" s="20">
        <v>2251.0000000000005</v>
      </c>
      <c r="I31" s="20">
        <v>201.7</v>
      </c>
      <c r="J31" s="22">
        <f t="shared" si="5"/>
        <v>0</v>
      </c>
      <c r="K31" s="20"/>
      <c r="L31" s="20"/>
    </row>
    <row r="32" spans="1:12" s="37" customFormat="1" ht="15" customHeight="1">
      <c r="A32" s="34">
        <v>7</v>
      </c>
      <c r="B32" s="35" t="s">
        <v>25</v>
      </c>
      <c r="C32" s="23"/>
      <c r="D32" s="36">
        <v>4986.599999999999</v>
      </c>
      <c r="E32" s="36">
        <v>4986.599999999999</v>
      </c>
      <c r="F32" s="36">
        <v>309.80000000000007</v>
      </c>
      <c r="G32" s="36">
        <v>1484.6000000000001</v>
      </c>
      <c r="H32" s="36">
        <v>2500.8999999999996</v>
      </c>
      <c r="I32" s="36">
        <v>691.3</v>
      </c>
      <c r="J32" s="22">
        <f t="shared" si="5"/>
        <v>0</v>
      </c>
      <c r="K32" s="36"/>
      <c r="L32" s="36"/>
    </row>
    <row r="33" spans="1:12" ht="15" customHeight="1">
      <c r="A33" s="21"/>
      <c r="B33" s="25"/>
      <c r="C33" s="19" t="s">
        <v>14</v>
      </c>
      <c r="D33" s="20">
        <v>2811.9999999999995</v>
      </c>
      <c r="E33" s="20">
        <v>2811.9999999999995</v>
      </c>
      <c r="F33" s="20">
        <v>130.70000000000002</v>
      </c>
      <c r="G33" s="20">
        <v>1401.2000000000003</v>
      </c>
      <c r="H33" s="20">
        <v>1238</v>
      </c>
      <c r="I33" s="20">
        <v>42.10000000000001</v>
      </c>
      <c r="J33" s="22">
        <f t="shared" si="5"/>
        <v>0</v>
      </c>
      <c r="K33" s="20"/>
      <c r="L33" s="20"/>
    </row>
    <row r="34" spans="1:12" ht="15" customHeight="1">
      <c r="A34" s="21"/>
      <c r="B34" s="25"/>
      <c r="C34" s="19" t="s">
        <v>15</v>
      </c>
      <c r="D34" s="20">
        <v>2174.6</v>
      </c>
      <c r="E34" s="20">
        <v>2174.6</v>
      </c>
      <c r="F34" s="20">
        <v>179.1</v>
      </c>
      <c r="G34" s="20">
        <v>83.39999999999999</v>
      </c>
      <c r="H34" s="20">
        <v>1262.9</v>
      </c>
      <c r="I34" s="20">
        <v>649.1999999999999</v>
      </c>
      <c r="J34" s="22">
        <f t="shared" si="5"/>
        <v>0</v>
      </c>
      <c r="K34" s="20"/>
      <c r="L34" s="20"/>
    </row>
    <row r="35" spans="1:12" s="37" customFormat="1" ht="15" customHeight="1">
      <c r="A35" s="40"/>
      <c r="B35" s="41" t="s">
        <v>26</v>
      </c>
      <c r="C35" s="10"/>
      <c r="D35" s="36">
        <f>D36+D37+D38</f>
        <v>43358.450000000004</v>
      </c>
      <c r="E35" s="36">
        <f aca="true" t="shared" si="8" ref="E35:L35">E36+E37+E38</f>
        <v>42150.21000000001</v>
      </c>
      <c r="F35" s="36">
        <f t="shared" si="8"/>
        <v>6438.490000000002</v>
      </c>
      <c r="G35" s="36">
        <f t="shared" si="8"/>
        <v>8710.720000000001</v>
      </c>
      <c r="H35" s="36">
        <f t="shared" si="8"/>
        <v>20647.159999999996</v>
      </c>
      <c r="I35" s="36">
        <f t="shared" si="8"/>
        <v>6353.839999999999</v>
      </c>
      <c r="J35" s="22">
        <f>K35</f>
        <v>1208.2399999999998</v>
      </c>
      <c r="K35" s="36">
        <f t="shared" si="8"/>
        <v>1208.2399999999998</v>
      </c>
      <c r="L35" s="36">
        <f t="shared" si="8"/>
        <v>46.89</v>
      </c>
    </row>
    <row r="36" spans="1:12" ht="15" customHeight="1">
      <c r="A36" s="42"/>
      <c r="B36" s="43"/>
      <c r="C36" s="27" t="s">
        <v>18</v>
      </c>
      <c r="D36" s="44">
        <f>D8</f>
        <v>11142.01</v>
      </c>
      <c r="E36" s="44">
        <f>F36+G36+H36+I36</f>
        <v>11142.010000000002</v>
      </c>
      <c r="F36" s="44">
        <f>F8</f>
        <v>4134.690000000001</v>
      </c>
      <c r="G36" s="44">
        <f>G8</f>
        <v>1477.9</v>
      </c>
      <c r="H36" s="44">
        <f>H8</f>
        <v>3857.42</v>
      </c>
      <c r="I36" s="44">
        <f>I8</f>
        <v>1672</v>
      </c>
      <c r="J36" s="22">
        <f>K36+L36</f>
        <v>0</v>
      </c>
      <c r="K36" s="44">
        <f>K8</f>
        <v>0</v>
      </c>
      <c r="L36" s="44"/>
    </row>
    <row r="37" spans="1:12" ht="15" customHeight="1">
      <c r="A37" s="45"/>
      <c r="B37" s="46"/>
      <c r="C37" s="27" t="s">
        <v>14</v>
      </c>
      <c r="D37" s="44">
        <f>D9+D21+D30+D33</f>
        <v>13478.760000000002</v>
      </c>
      <c r="E37" s="44">
        <f>F37+G37+H37+I37</f>
        <v>12788.94</v>
      </c>
      <c r="F37" s="44">
        <f aca="true" t="shared" si="9" ref="F37:L38">F33+F30+F21+F9</f>
        <v>600.9300000000001</v>
      </c>
      <c r="G37" s="44">
        <f t="shared" si="9"/>
        <v>3998.8800000000006</v>
      </c>
      <c r="H37" s="44">
        <f t="shared" si="9"/>
        <v>6711.549999999999</v>
      </c>
      <c r="I37" s="44">
        <f t="shared" si="9"/>
        <v>1477.58</v>
      </c>
      <c r="J37" s="20">
        <f>K37</f>
        <v>689.8199999999999</v>
      </c>
      <c r="K37" s="44">
        <f>K33+K30+K21+K9</f>
        <v>689.8199999999999</v>
      </c>
      <c r="L37" s="44">
        <f>L27</f>
        <v>33.3</v>
      </c>
    </row>
    <row r="38" spans="1:12" ht="15" customHeight="1">
      <c r="A38" s="45"/>
      <c r="B38" s="46"/>
      <c r="C38" s="27" t="s">
        <v>15</v>
      </c>
      <c r="D38" s="44">
        <f>D34+D31+D22+D10</f>
        <v>18737.68</v>
      </c>
      <c r="E38" s="44">
        <f>F38+G38+H38+I38</f>
        <v>18219.26</v>
      </c>
      <c r="F38" s="44">
        <f t="shared" si="9"/>
        <v>1702.87</v>
      </c>
      <c r="G38" s="44">
        <f t="shared" si="9"/>
        <v>3233.94</v>
      </c>
      <c r="H38" s="44">
        <f t="shared" si="9"/>
        <v>10078.189999999999</v>
      </c>
      <c r="I38" s="44">
        <f t="shared" si="9"/>
        <v>3204.2599999999993</v>
      </c>
      <c r="J38" s="20">
        <f>K38</f>
        <v>518.42</v>
      </c>
      <c r="K38" s="44">
        <f t="shared" si="9"/>
        <v>518.42</v>
      </c>
      <c r="L38" s="44">
        <f t="shared" si="9"/>
        <v>13.59</v>
      </c>
    </row>
    <row r="39" ht="10.5" customHeight="1">
      <c r="D39" s="30"/>
    </row>
    <row r="40" spans="4:12" ht="15.75">
      <c r="D40" s="47"/>
      <c r="I40" s="55"/>
      <c r="J40" s="55"/>
      <c r="K40" s="55"/>
      <c r="L40" s="55"/>
    </row>
  </sheetData>
  <sheetProtection/>
  <mergeCells count="14">
    <mergeCell ref="I40:L40"/>
    <mergeCell ref="A3:K3"/>
    <mergeCell ref="E5:E6"/>
    <mergeCell ref="F5:F6"/>
    <mergeCell ref="G5:G6"/>
    <mergeCell ref="H5:H6"/>
    <mergeCell ref="J1:L1"/>
    <mergeCell ref="A2:L2"/>
    <mergeCell ref="A5:A6"/>
    <mergeCell ref="B5:B6"/>
    <mergeCell ref="C5:C6"/>
    <mergeCell ref="D5:D6"/>
    <mergeCell ref="I5:I6"/>
    <mergeCell ref="J5:L5"/>
  </mergeCells>
  <printOptions/>
  <pageMargins left="0.45" right="0.5" top="0.5" bottom="0.5" header="0.3" footer="0.3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Lâm nghiêp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USERS</cp:lastModifiedBy>
  <cp:lastPrinted>2014-11-24T09:19:27Z</cp:lastPrinted>
  <dcterms:created xsi:type="dcterms:W3CDTF">2014-11-24T03:22:37Z</dcterms:created>
  <dcterms:modified xsi:type="dcterms:W3CDTF">2014-11-27T07:35:09Z</dcterms:modified>
  <cp:category/>
  <cp:version/>
  <cp:contentType/>
  <cp:contentStatus/>
</cp:coreProperties>
</file>